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3780" yWindow="0" windowWidth="21980" windowHeight="16060" tabRatio="500"/>
  </bookViews>
  <sheets>
    <sheet name="Production company budget - Tab" sheetId="1" r:id="rId1"/>
    <sheet name="Cash book - Table 1" sheetId="2" r:id="rId2"/>
    <sheet name="Income Statement - Table 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 l="1"/>
  <c r="D3" i="2"/>
  <c r="H15" i="1"/>
  <c r="H16" i="1"/>
  <c r="C11" i="1"/>
  <c r="C31" i="1"/>
  <c r="C12" i="1"/>
  <c r="C16" i="1"/>
  <c r="C38" i="1"/>
  <c r="C39" i="1"/>
  <c r="C40" i="1"/>
  <c r="G35" i="3"/>
  <c r="G36" i="3"/>
  <c r="G37" i="3"/>
  <c r="G38" i="3"/>
  <c r="F35" i="3"/>
  <c r="F36" i="3"/>
  <c r="F37" i="3"/>
  <c r="F38" i="3"/>
  <c r="E38" i="3"/>
  <c r="D38" i="3"/>
  <c r="C38" i="3"/>
  <c r="D53" i="2"/>
  <c r="D54" i="2"/>
  <c r="D55" i="2"/>
  <c r="D56" i="2"/>
  <c r="F8" i="3"/>
  <c r="E56" i="2"/>
  <c r="F56" i="2"/>
  <c r="F10" i="3"/>
  <c r="G56" i="2"/>
  <c r="F11" i="3"/>
  <c r="F12" i="3"/>
  <c r="E40" i="2"/>
  <c r="F17" i="3"/>
  <c r="F40" i="2"/>
  <c r="F18" i="3"/>
  <c r="G40" i="2"/>
  <c r="F19" i="3"/>
  <c r="H40" i="2"/>
  <c r="F20" i="3"/>
  <c r="I40" i="2"/>
  <c r="F21" i="3"/>
  <c r="J40" i="2"/>
  <c r="F22" i="3"/>
  <c r="K40" i="2"/>
  <c r="F23" i="3"/>
  <c r="L40" i="2"/>
  <c r="F24" i="3"/>
  <c r="M40" i="2"/>
  <c r="F25" i="3"/>
  <c r="N40" i="2"/>
  <c r="F26" i="3"/>
  <c r="O40" i="2"/>
  <c r="F27" i="3"/>
  <c r="F28" i="3"/>
  <c r="F30" i="3"/>
  <c r="F31" i="3"/>
  <c r="E12" i="3"/>
  <c r="E27" i="3"/>
  <c r="E30" i="3"/>
  <c r="E9" i="3"/>
  <c r="E31" i="3"/>
  <c r="H23" i="1"/>
  <c r="C19" i="1"/>
  <c r="C32" i="1"/>
  <c r="E28" i="3"/>
  <c r="E26" i="3"/>
  <c r="E25" i="3"/>
  <c r="E24" i="3"/>
  <c r="E23" i="3"/>
  <c r="E22" i="3"/>
  <c r="E21" i="3"/>
  <c r="E20" i="3"/>
  <c r="E19" i="3"/>
  <c r="E18" i="3"/>
  <c r="E17" i="3"/>
  <c r="E11" i="3"/>
  <c r="E10" i="3"/>
  <c r="E8" i="3"/>
  <c r="C3" i="3"/>
  <c r="C2" i="3"/>
  <c r="D58" i="2"/>
  <c r="D42" i="2"/>
  <c r="D2" i="2"/>
  <c r="C34" i="1"/>
  <c r="C35" i="1"/>
  <c r="H25" i="1"/>
</calcChain>
</file>

<file path=xl/sharedStrings.xml><?xml version="1.0" encoding="utf-8"?>
<sst xmlns="http://schemas.openxmlformats.org/spreadsheetml/2006/main" count="178" uniqueCount="139">
  <si>
    <t>Mermaids Production Budget</t>
  </si>
  <si>
    <t>Name of Producer</t>
  </si>
  <si>
    <t>Title of Production</t>
  </si>
  <si>
    <t xml:space="preserve"> </t>
  </si>
  <si>
    <t>DO NOT MANUALLY FILL OUT YELLOW CELLS, THEY CALCULATE AUTOMATICALLY.</t>
  </si>
  <si>
    <t>YOU MUST FILL IN ALL ORANGE BOXES WITH THE REQUIRED NUMBERS AND INFORMATION</t>
  </si>
  <si>
    <t>YOU MAY NEED TO FILL IN INFORMATION IN ANY PURPLE BOX</t>
  </si>
  <si>
    <t>PLEASE DO NOT CHANGE THE FORMATTING OR PROGRAMMING OF ANY CELLS IN THIS SPREADSHEET.</t>
  </si>
  <si>
    <t>Income</t>
  </si>
  <si>
    <t>£</t>
  </si>
  <si>
    <t>Notes</t>
  </si>
  <si>
    <t>Ticket Sales calculator</t>
  </si>
  <si>
    <t>Ticket sales</t>
  </si>
  <si>
    <t>Ticket sales are calculated automatically from the ticket sales calculator --&gt;</t>
  </si>
  <si>
    <t>Ticket price</t>
  </si>
  <si>
    <t>Mermaids Investment</t>
  </si>
  <si>
    <t>The box on the left (&lt;&lt;--) is filled in automatically, by summing up the before-box office revenue expenses your show is requesting.</t>
  </si>
  <si>
    <t>Number of performances</t>
  </si>
  <si>
    <t>Sponsorship</t>
  </si>
  <si>
    <t>Type the amount of external sponsorship in the box on the left (&lt;&lt;--). Details in box to the right.</t>
  </si>
  <si>
    <t>Venue capacity</t>
  </si>
  <si>
    <t>Antony Tudor</t>
  </si>
  <si>
    <t>Type the amount of any Anthony Tudor sponsorship in the grey box on the left (&lt;&lt;--).</t>
  </si>
  <si>
    <t>Budgeted attendance</t>
  </si>
  <si>
    <t>Projected attendance</t>
  </si>
  <si>
    <t>This automatically calculates the number of tickets you expect to sell.</t>
  </si>
  <si>
    <t>Total income</t>
  </si>
  <si>
    <t>The total income will be automatically calculated for you</t>
  </si>
  <si>
    <t>Projected ticket sales</t>
  </si>
  <si>
    <t>This automatically calculates the ticket income</t>
  </si>
  <si>
    <t>Mermaids Production Cash Book</t>
  </si>
  <si>
    <t>Mermaids Production Income Statement</t>
  </si>
  <si>
    <t>Producer's Name</t>
  </si>
  <si>
    <t>Expenditure</t>
  </si>
  <si>
    <t>Venue Calculator</t>
  </si>
  <si>
    <t>Production Title:</t>
  </si>
  <si>
    <t>Venue</t>
  </si>
  <si>
    <t>Venue hire is calculated automatically from the venue calculator --&gt;</t>
  </si>
  <si>
    <t>Fill out the spaces below with details of what you are requesting the funds for, quotes you have received etc.; the more detailed the better.</t>
  </si>
  <si>
    <t>Name of venue</t>
  </si>
  <si>
    <t>Date</t>
  </si>
  <si>
    <t>Rights</t>
  </si>
  <si>
    <t>Costumes</t>
  </si>
  <si>
    <t>Props</t>
  </si>
  <si>
    <t>Technical Equipment</t>
  </si>
  <si>
    <t>Set</t>
  </si>
  <si>
    <t>Publicity</t>
  </si>
  <si>
    <t>Script Printing</t>
  </si>
  <si>
    <t>Program Printing</t>
  </si>
  <si>
    <t>Tickets</t>
  </si>
  <si>
    <t>Other</t>
  </si>
  <si>
    <t>Enter the cost of the total cost for performing rights in the box on the left. (&lt;&lt;); all nights incl. VAT.. This is the total cost for all nights/performances.</t>
  </si>
  <si>
    <t>Budget</t>
  </si>
  <si>
    <t>Actual</t>
  </si>
  <si>
    <t>Flat fee</t>
  </si>
  <si>
    <t>Costume</t>
  </si>
  <si>
    <t xml:space="preserve">Enter how much you expect to spend on costume in the box on the left (&lt;&lt;). </t>
  </si>
  <si>
    <t>Cost per ticket</t>
  </si>
  <si>
    <t>Enter how much you expect to spend on props on the left (&lt;&lt;)</t>
  </si>
  <si>
    <t>Box Office split</t>
  </si>
  <si>
    <t>Technical equipment</t>
  </si>
  <si>
    <t>If you need to hire tech equipment enter the cost on the left (&lt;&lt;).</t>
  </si>
  <si>
    <t>Total fee</t>
  </si>
  <si>
    <t>This automatically calculates the venue hire</t>
  </si>
  <si>
    <t>Enter how much you expect to spend on set on the left (&lt;&lt;)</t>
  </si>
  <si>
    <t>Other Income</t>
  </si>
  <si>
    <t>Enter how much you expect to spend on posters / fliers etc</t>
  </si>
  <si>
    <t>Break Even Attendance</t>
  </si>
  <si>
    <t>Totals</t>
  </si>
  <si>
    <t>This automatically calculates the break even attendance</t>
  </si>
  <si>
    <t xml:space="preserve">Enter the total cost that you expect for printing and preparing your script on the left (&lt;&lt;) </t>
  </si>
  <si>
    <t>Programme Printing</t>
  </si>
  <si>
    <t>Enter on the left (&lt;&lt;) the total cost for printing the programs for your show.</t>
  </si>
  <si>
    <t>Ticket production</t>
  </si>
  <si>
    <t>Enter the cost of tickets on the left (&lt;&lt;)</t>
  </si>
  <si>
    <t>Other (please detail)</t>
  </si>
  <si>
    <t>Explain to the right (&gt;&gt;) why you need the funds requested immediately to the left (&lt;&lt;).</t>
  </si>
  <si>
    <t>Total before box office</t>
  </si>
  <si>
    <t>(&lt;&lt;) automatically filled in.</t>
  </si>
  <si>
    <t>Total expenditure</t>
  </si>
  <si>
    <t>Production profit</t>
  </si>
  <si>
    <t>Profit less Mermaids original investment</t>
  </si>
  <si>
    <t>Grand Total Expenditure</t>
  </si>
  <si>
    <t>Script printing</t>
  </si>
  <si>
    <t>Ticket printing</t>
  </si>
  <si>
    <t>Reference no</t>
  </si>
  <si>
    <t>Description</t>
  </si>
  <si>
    <t>Ticket Sales</t>
  </si>
  <si>
    <t>Other income</t>
  </si>
  <si>
    <t>Mermaids investment</t>
  </si>
  <si>
    <t>Performance 1 (auto from next pg)</t>
  </si>
  <si>
    <t>Performance 2 (auto from next pg)</t>
  </si>
  <si>
    <t>Performance 3 (auto from next pg)</t>
  </si>
  <si>
    <t>Total</t>
  </si>
  <si>
    <t>Grand Total Income</t>
  </si>
  <si>
    <t>Profit / (Loss)</t>
  </si>
  <si>
    <t>Less Mermaids investment</t>
  </si>
  <si>
    <t>Attendance:</t>
  </si>
  <si>
    <t>Full price</t>
  </si>
  <si>
    <t>Concessions</t>
  </si>
  <si>
    <t>Comps</t>
  </si>
  <si>
    <t>% Attendance</t>
  </si>
  <si>
    <t>Revenue</t>
  </si>
  <si>
    <t>Performance 1</t>
  </si>
  <si>
    <t>Performance 2</t>
  </si>
  <si>
    <t>Performance 3</t>
  </si>
  <si>
    <t>Prices:</t>
  </si>
  <si>
    <t xml:space="preserve">Total Profit for Mermaids, less profit split and Mermaids investment: </t>
  </si>
  <si>
    <t>Profit for other Producer, less guarantee</t>
  </si>
  <si>
    <t>Type the amount of external sponsorship in the box on the left (&lt;&lt;--). Details in box to the right. Details regarding sponsorship, specifically whether it will be received before or after your performance dates.</t>
  </si>
  <si>
    <t>Specify if requesting this from AT or if it has alrady been awarded (&lt;&lt;--).</t>
  </si>
  <si>
    <t>Explanations: Add any information you feel is necessary, or exceptions you are asking for, in the three spaces below.</t>
  </si>
  <si>
    <t>Enter ticket price here. Always enter the student price of tickets.</t>
  </si>
  <si>
    <t>Fill in the number of performances here.</t>
  </si>
  <si>
    <t>Manually enter the number of seats.</t>
  </si>
  <si>
    <t>Enter the percentage of seats you expect to sell - Mermaids recommends 66%.  For 66% enter 66 in the box.</t>
  </si>
  <si>
    <t xml:space="preserve"> If you are not sure if you need rights, talk to Mermaids before you submit this sheet. Enter details of the rights costs, and the rights holder, with contact information here.</t>
  </si>
  <si>
    <t>Detail costume pieces you are intending to buy here.</t>
  </si>
  <si>
    <t>Detail which props you are planning to buy here.</t>
  </si>
  <si>
    <t>You might need tech equipment e.g. if you are going up in a church hall, or if you need special items such as a snow machine, you will probably need to hire in. Put an itemized list, with quotes incl. VAT here.</t>
  </si>
  <si>
    <t>Detail what set pieces you are spending the money on here</t>
  </si>
  <si>
    <t>Details if you are spending anything different than the recommended 15 pounds.</t>
  </si>
  <si>
    <t>This cost is included in the Barron fee, but not anywhere else.</t>
  </si>
  <si>
    <t>Detail any other intended purchases as well as a contingency fund at 10% of the overall budget.</t>
  </si>
  <si>
    <t>Total expenditure, incl. venue hire:</t>
  </si>
  <si>
    <t>Mermaids Investment, excl. venue hire:</t>
  </si>
  <si>
    <t>Venue Name Here</t>
  </si>
  <si>
    <t>If you are being charged per ticket, enter the cost here. Leave this cell at "0" if there is no cost per ticket.</t>
  </si>
  <si>
    <t>If you are being charge a flat fee regardless of ticket sales enter total amount here. Leave these cells at "0" if they do not apply.</t>
  </si>
  <si>
    <t>Total Profit for Mermaids, less profit split: (&gt;&gt;)</t>
  </si>
  <si>
    <t>PROFIT SPLIT WITH GUARANTEE: (These cells automatically calculate, so do not touch.)</t>
  </si>
  <si>
    <t>Consult with the committee on the amount to print; you usually won't need to print more than 2/3 of your capacity.</t>
  </si>
  <si>
    <t>If you have agreed to a box office split then enter the amount the venue is taking here - if venue takes 60% enter 60. Leave cells this cell at "0"  if there is no split.</t>
  </si>
  <si>
    <t xml:space="preserve">Enter details here; and make a bound single-sided copy for your techie. </t>
  </si>
  <si>
    <r>
      <rPr>
        <b/>
        <sz val="10"/>
        <color rgb="FF000000"/>
        <rFont val="Helvetica Neue"/>
      </rPr>
      <t>Payee</t>
    </r>
    <r>
      <rPr>
        <sz val="10"/>
        <color rgb="FF000000"/>
        <rFont val="Helvetica Neue"/>
      </rPr>
      <t xml:space="preserve"> (who bought the item)</t>
    </r>
  </si>
  <si>
    <r>
      <rPr>
        <b/>
        <sz val="10"/>
        <color rgb="FF000000"/>
        <rFont val="Helvetica Neue"/>
      </rPr>
      <t>Description</t>
    </r>
    <r>
      <rPr>
        <sz val="10"/>
        <color rgb="FF000000"/>
        <rFont val="Helvetica Neue"/>
      </rPr>
      <t xml:space="preserve"> (what did they buy)</t>
    </r>
  </si>
  <si>
    <r>
      <t xml:space="preserve">Bank account name </t>
    </r>
    <r>
      <rPr>
        <sz val="11"/>
        <color rgb="FF000000"/>
        <rFont val="Helvetica Neue"/>
      </rPr>
      <t>(filled out by Productions Treasurer)</t>
    </r>
  </si>
  <si>
    <r>
      <rPr>
        <b/>
        <sz val="10"/>
        <color rgb="FF000000"/>
        <rFont val="Helvetica Neue"/>
      </rPr>
      <t>Source</t>
    </r>
    <r>
      <rPr>
        <sz val="10"/>
        <color rgb="FF000000"/>
        <rFont val="Helvetica Neue"/>
      </rPr>
      <t xml:space="preserve"> (where did they buy it from / what store)</t>
    </r>
  </si>
  <si>
    <r>
      <t xml:space="preserve">Budget category </t>
    </r>
    <r>
      <rPr>
        <sz val="14"/>
        <color rgb="FF000000"/>
        <rFont val="Helvetica Neue"/>
      </rPr>
      <t>(input the amount spent in the corresponding category)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</si>
</sst>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£-809]#,##0.00"/>
    <numFmt numFmtId="165" formatCode="m/d/yyyy"/>
    <numFmt numFmtId="166" formatCode="[$£-809]#,##0"/>
    <numFmt numFmtId="167" formatCode="#,##0.00%"/>
    <numFmt numFmtId="168" formatCode="dd/mm/yyyy"/>
  </numFmts>
  <fonts count="22" x14ac:knownFonts="1">
    <font>
      <sz val="10"/>
      <name val="Arial"/>
    </font>
    <font>
      <sz val="14"/>
      <color rgb="FF000000"/>
      <name val="Arial Bold"/>
    </font>
    <font>
      <sz val="10"/>
      <name val="Arial"/>
    </font>
    <font>
      <sz val="11"/>
      <color rgb="FF000000"/>
      <name val="Helvetica Neue"/>
    </font>
    <font>
      <sz val="11"/>
      <color rgb="FF000000"/>
      <name val="Arial Bold"/>
    </font>
    <font>
      <sz val="10"/>
      <color rgb="FF000000"/>
      <name val="Arial"/>
    </font>
    <font>
      <sz val="11"/>
      <color rgb="FF000000"/>
      <name val="Arial"/>
    </font>
    <font>
      <sz val="9"/>
      <color rgb="FFFF0000"/>
      <name val="Arial Bold"/>
    </font>
    <font>
      <sz val="9"/>
      <color rgb="FF000000"/>
      <name val="Arial"/>
    </font>
    <font>
      <sz val="12"/>
      <color rgb="FF000000"/>
      <name val="Arial"/>
    </font>
    <font>
      <sz val="9"/>
      <color rgb="FF000000"/>
      <name val="Arial Bold"/>
    </font>
    <font>
      <b/>
      <sz val="11"/>
      <color rgb="FF000000"/>
      <name val="Helvetica Neue"/>
    </font>
    <font>
      <sz val="10"/>
      <color rgb="FF000000"/>
      <name val="Helvetica Neue"/>
    </font>
    <font>
      <sz val="14"/>
      <color rgb="FF000000"/>
      <name val="Helvetica Neue"/>
    </font>
    <font>
      <b/>
      <sz val="14"/>
      <color rgb="FF000000"/>
      <name val="Helvetica Neue"/>
    </font>
    <font>
      <sz val="9"/>
      <color rgb="FF000000"/>
      <name val="Helvetica Neue"/>
    </font>
    <font>
      <sz val="12"/>
      <color rgb="FF000000"/>
      <name val="Helvetica Neue"/>
    </font>
    <font>
      <u/>
      <sz val="10"/>
      <color theme="10"/>
      <name val="Arial"/>
    </font>
    <font>
      <u/>
      <sz val="10"/>
      <color theme="11"/>
      <name val="Arial"/>
    </font>
    <font>
      <sz val="9"/>
      <color theme="0"/>
      <name val="Arial Bold"/>
    </font>
    <font>
      <sz val="10"/>
      <color theme="0"/>
      <name val="Arial"/>
    </font>
    <font>
      <b/>
      <sz val="10"/>
      <color rgb="FF00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E936A"/>
        <bgColor rgb="FFFE936A"/>
      </patternFill>
    </fill>
    <fill>
      <patternFill patternType="solid">
        <fgColor rgb="FFFFFFFF"/>
        <bgColor rgb="FFFFFFFF"/>
      </patternFill>
    </fill>
    <fill>
      <patternFill patternType="solid">
        <fgColor rgb="FFFFF959"/>
        <bgColor rgb="FFFFF959"/>
      </patternFill>
    </fill>
    <fill>
      <patternFill patternType="solid">
        <fgColor rgb="FFE88EB2"/>
        <bgColor rgb="FFE88EB2"/>
      </patternFill>
    </fill>
    <fill>
      <patternFill patternType="solid">
        <fgColor rgb="FFEF8FB3"/>
        <bgColor rgb="FFEF8FB3"/>
      </patternFill>
    </fill>
    <fill>
      <patternFill patternType="solid">
        <fgColor rgb="FFCBFCCB"/>
        <bgColor rgb="FFCBFCCB"/>
      </patternFill>
    </fill>
    <fill>
      <patternFill patternType="solid">
        <fgColor rgb="FFCCFFCC"/>
        <bgColor rgb="FFFFFFFF"/>
      </patternFill>
    </fill>
    <fill>
      <patternFill patternType="solid">
        <fgColor rgb="FFFFFF00"/>
        <bgColor rgb="FFFFFFFF"/>
      </patternFill>
    </fill>
  </fills>
  <borders count="7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C0C0C0"/>
      </right>
      <top style="thin">
        <color rgb="FF00000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D9D9D9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D9D9D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D9D9D9"/>
      </right>
      <top style="thin">
        <color rgb="FFCCCCCC"/>
      </top>
      <bottom style="thin">
        <color rgb="FFCCCCCC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rgb="FFD9D9D9"/>
      </bottom>
      <diagonal/>
    </border>
    <border>
      <left style="thin">
        <color rgb="FFD9D9D9"/>
      </left>
      <right style="thin">
        <color rgb="FFCCCCCC"/>
      </right>
      <top style="thin">
        <color rgb="FFCCCCCC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2">
    <xf numFmtId="0" fontId="0" fillId="0" borderId="0" xfId="0"/>
    <xf numFmtId="0" fontId="3" fillId="0" borderId="3" xfId="0" applyFont="1" applyBorder="1" applyAlignment="1">
      <alignment vertical="top"/>
    </xf>
    <xf numFmtId="0" fontId="6" fillId="3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7" fillId="4" borderId="3" xfId="0" applyFont="1" applyFill="1" applyBorder="1"/>
    <xf numFmtId="0" fontId="7" fillId="4" borderId="11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13" xfId="0" applyFont="1" applyFill="1" applyBorder="1"/>
    <xf numFmtId="0" fontId="6" fillId="4" borderId="14" xfId="0" applyFont="1" applyFill="1" applyBorder="1" applyAlignment="1">
      <alignment wrapText="1"/>
    </xf>
    <xf numFmtId="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top"/>
    </xf>
    <xf numFmtId="0" fontId="6" fillId="4" borderId="15" xfId="0" applyFont="1" applyFill="1" applyBorder="1"/>
    <xf numFmtId="0" fontId="6" fillId="4" borderId="16" xfId="0" applyFont="1" applyFill="1" applyBorder="1"/>
    <xf numFmtId="0" fontId="8" fillId="2" borderId="17" xfId="0" applyFont="1" applyFill="1" applyBorder="1" applyAlignment="1">
      <alignment wrapText="1"/>
    </xf>
    <xf numFmtId="164" fontId="8" fillId="5" borderId="17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8" fillId="2" borderId="17" xfId="0" applyFont="1" applyFill="1" applyBorder="1"/>
    <xf numFmtId="0" fontId="3" fillId="3" borderId="17" xfId="0" applyFont="1" applyFill="1" applyBorder="1" applyAlignment="1">
      <alignment wrapText="1"/>
    </xf>
    <xf numFmtId="0" fontId="6" fillId="4" borderId="18" xfId="0" applyFont="1" applyFill="1" applyBorder="1"/>
    <xf numFmtId="0" fontId="8" fillId="4" borderId="17" xfId="0" applyFont="1" applyFill="1" applyBorder="1" applyAlignment="1">
      <alignment wrapText="1"/>
    </xf>
    <xf numFmtId="0" fontId="8" fillId="6" borderId="17" xfId="0" applyFont="1" applyFill="1" applyBorder="1" applyAlignment="1">
      <alignment wrapText="1"/>
    </xf>
    <xf numFmtId="0" fontId="6" fillId="4" borderId="19" xfId="0" applyFont="1" applyFill="1" applyBorder="1"/>
    <xf numFmtId="0" fontId="3" fillId="4" borderId="17" xfId="0" applyFont="1" applyFill="1" applyBorder="1" applyAlignment="1">
      <alignment wrapText="1"/>
    </xf>
    <xf numFmtId="164" fontId="8" fillId="6" borderId="17" xfId="0" applyNumberFormat="1" applyFont="1" applyFill="1" applyBorder="1" applyAlignment="1">
      <alignment horizontal="center"/>
    </xf>
    <xf numFmtId="0" fontId="6" fillId="4" borderId="20" xfId="0" applyFont="1" applyFill="1" applyBorder="1"/>
    <xf numFmtId="0" fontId="6" fillId="4" borderId="10" xfId="0" applyFont="1" applyFill="1" applyBorder="1"/>
    <xf numFmtId="4" fontId="6" fillId="4" borderId="6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wrapText="1"/>
    </xf>
    <xf numFmtId="0" fontId="6" fillId="4" borderId="21" xfId="0" applyFont="1" applyFill="1" applyBorder="1"/>
    <xf numFmtId="1" fontId="8" fillId="5" borderId="17" xfId="0" applyNumberFormat="1" applyFont="1" applyFill="1" applyBorder="1"/>
    <xf numFmtId="0" fontId="4" fillId="4" borderId="21" xfId="0" applyFont="1" applyFill="1" applyBorder="1" applyAlignment="1">
      <alignment wrapText="1"/>
    </xf>
    <xf numFmtId="164" fontId="6" fillId="5" borderId="17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3" fontId="8" fillId="5" borderId="17" xfId="0" applyNumberFormat="1" applyFont="1" applyFill="1" applyBorder="1"/>
    <xf numFmtId="0" fontId="6" fillId="4" borderId="12" xfId="0" applyFont="1" applyFill="1" applyBorder="1"/>
    <xf numFmtId="0" fontId="6" fillId="4" borderId="13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10" fillId="4" borderId="17" xfId="0" applyFont="1" applyFill="1" applyBorder="1" applyAlignment="1">
      <alignment wrapText="1"/>
    </xf>
    <xf numFmtId="0" fontId="6" fillId="4" borderId="6" xfId="0" applyFont="1" applyFill="1" applyBorder="1"/>
    <xf numFmtId="0" fontId="6" fillId="4" borderId="24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4" borderId="16" xfId="0" applyFont="1" applyFill="1" applyBorder="1"/>
    <xf numFmtId="4" fontId="3" fillId="5" borderId="17" xfId="0" applyNumberFormat="1" applyFont="1" applyFill="1" applyBorder="1" applyAlignment="1">
      <alignment horizontal="left"/>
    </xf>
    <xf numFmtId="4" fontId="3" fillId="5" borderId="26" xfId="0" applyNumberFormat="1" applyFont="1" applyFill="1" applyBorder="1" applyAlignment="1">
      <alignment horizontal="left"/>
    </xf>
    <xf numFmtId="0" fontId="3" fillId="4" borderId="27" xfId="0" applyFont="1" applyFill="1" applyBorder="1"/>
    <xf numFmtId="0" fontId="3" fillId="5" borderId="27" xfId="0" applyFont="1" applyFill="1" applyBorder="1" applyAlignment="1">
      <alignment horizontal="left"/>
    </xf>
    <xf numFmtId="0" fontId="13" fillId="2" borderId="27" xfId="0" applyFont="1" applyFill="1" applyBorder="1"/>
    <xf numFmtId="0" fontId="13" fillId="2" borderId="28" xfId="0" applyFont="1" applyFill="1" applyBorder="1"/>
    <xf numFmtId="0" fontId="3" fillId="4" borderId="29" xfId="0" applyFont="1" applyFill="1" applyBorder="1"/>
    <xf numFmtId="0" fontId="12" fillId="5" borderId="17" xfId="0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8" fillId="4" borderId="18" xfId="0" applyFont="1" applyFill="1" applyBorder="1"/>
    <xf numFmtId="0" fontId="12" fillId="5" borderId="27" xfId="0" applyFont="1" applyFill="1" applyBorder="1" applyAlignment="1">
      <alignment wrapText="1"/>
    </xf>
    <xf numFmtId="0" fontId="11" fillId="4" borderId="29" xfId="0" applyFont="1" applyFill="1" applyBorder="1" applyAlignment="1">
      <alignment horizontal="center"/>
    </xf>
    <xf numFmtId="0" fontId="12" fillId="5" borderId="28" xfId="0" applyFont="1" applyFill="1" applyBorder="1" applyAlignment="1">
      <alignment wrapText="1"/>
    </xf>
    <xf numFmtId="0" fontId="15" fillId="4" borderId="30" xfId="0" applyFont="1" applyFill="1" applyBorder="1"/>
    <xf numFmtId="165" fontId="15" fillId="4" borderId="30" xfId="0" applyNumberFormat="1" applyFont="1" applyFill="1" applyBorder="1"/>
    <xf numFmtId="0" fontId="3" fillId="3" borderId="17" xfId="0" applyFont="1" applyFill="1" applyBorder="1" applyAlignment="1">
      <alignment horizontal="center" wrapText="1"/>
    </xf>
    <xf numFmtId="4" fontId="15" fillId="4" borderId="31" xfId="0" applyNumberFormat="1" applyFont="1" applyFill="1" applyBorder="1"/>
    <xf numFmtId="4" fontId="15" fillId="4" borderId="29" xfId="0" applyNumberFormat="1" applyFont="1" applyFill="1" applyBorder="1"/>
    <xf numFmtId="0" fontId="3" fillId="4" borderId="32" xfId="0" applyFont="1" applyFill="1" applyBorder="1"/>
    <xf numFmtId="0" fontId="3" fillId="4" borderId="33" xfId="0" applyFont="1" applyFill="1" applyBorder="1"/>
    <xf numFmtId="4" fontId="15" fillId="4" borderId="34" xfId="0" applyNumberFormat="1" applyFont="1" applyFill="1" applyBorder="1"/>
    <xf numFmtId="0" fontId="11" fillId="4" borderId="32" xfId="0" applyFont="1" applyFill="1" applyBorder="1"/>
    <xf numFmtId="0" fontId="3" fillId="4" borderId="35" xfId="0" applyFont="1" applyFill="1" applyBorder="1"/>
    <xf numFmtId="0" fontId="3" fillId="2" borderId="30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3" fillId="4" borderId="36" xfId="0" applyFont="1" applyFill="1" applyBorder="1"/>
    <xf numFmtId="0" fontId="8" fillId="3" borderId="17" xfId="0" applyFont="1" applyFill="1" applyBorder="1" applyAlignment="1">
      <alignment wrapText="1"/>
    </xf>
    <xf numFmtId="0" fontId="3" fillId="4" borderId="37" xfId="0" applyFont="1" applyFill="1" applyBorder="1"/>
    <xf numFmtId="0" fontId="3" fillId="2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5" fillId="4" borderId="39" xfId="0" applyFont="1" applyFill="1" applyBorder="1"/>
    <xf numFmtId="165" fontId="15" fillId="4" borderId="39" xfId="0" applyNumberFormat="1" applyFont="1" applyFill="1" applyBorder="1"/>
    <xf numFmtId="0" fontId="3" fillId="2" borderId="34" xfId="0" applyFont="1" applyFill="1" applyBorder="1"/>
    <xf numFmtId="166" fontId="8" fillId="3" borderId="17" xfId="0" applyNumberFormat="1" applyFont="1" applyFill="1" applyBorder="1"/>
    <xf numFmtId="4" fontId="3" fillId="5" borderId="30" xfId="0" applyNumberFormat="1" applyFont="1" applyFill="1" applyBorder="1"/>
    <xf numFmtId="9" fontId="8" fillId="3" borderId="17" xfId="0" applyNumberFormat="1" applyFont="1" applyFill="1" applyBorder="1"/>
    <xf numFmtId="4" fontId="15" fillId="4" borderId="36" xfId="0" applyNumberFormat="1" applyFont="1" applyFill="1" applyBorder="1"/>
    <xf numFmtId="4" fontId="11" fillId="5" borderId="39" xfId="0" applyNumberFormat="1" applyFont="1" applyFill="1" applyBorder="1"/>
    <xf numFmtId="4" fontId="15" fillId="4" borderId="32" xfId="0" applyNumberFormat="1" applyFont="1" applyFill="1" applyBorder="1"/>
    <xf numFmtId="4" fontId="15" fillId="4" borderId="35" xfId="0" applyNumberFormat="1" applyFont="1" applyFill="1" applyBorder="1"/>
    <xf numFmtId="0" fontId="3" fillId="2" borderId="35" xfId="0" applyFont="1" applyFill="1" applyBorder="1"/>
    <xf numFmtId="4" fontId="8" fillId="5" borderId="17" xfId="0" applyNumberFormat="1" applyFont="1" applyFill="1" applyBorder="1"/>
    <xf numFmtId="4" fontId="3" fillId="5" borderId="39" xfId="0" applyNumberFormat="1" applyFont="1" applyFill="1" applyBorder="1"/>
    <xf numFmtId="0" fontId="6" fillId="4" borderId="22" xfId="0" applyFont="1" applyFill="1" applyBorder="1"/>
    <xf numFmtId="0" fontId="6" fillId="4" borderId="6" xfId="0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7" borderId="17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0" fontId="3" fillId="5" borderId="27" xfId="0" applyFont="1" applyFill="1" applyBorder="1"/>
    <xf numFmtId="0" fontId="8" fillId="8" borderId="17" xfId="0" applyFont="1" applyFill="1" applyBorder="1" applyAlignment="1">
      <alignment wrapText="1"/>
    </xf>
    <xf numFmtId="0" fontId="15" fillId="4" borderId="38" xfId="0" applyFont="1" applyFill="1" applyBorder="1"/>
    <xf numFmtId="4" fontId="15" fillId="4" borderId="44" xfId="0" applyNumberFormat="1" applyFont="1" applyFill="1" applyBorder="1"/>
    <xf numFmtId="4" fontId="15" fillId="4" borderId="33" xfId="0" applyNumberFormat="1" applyFont="1" applyFill="1" applyBorder="1"/>
    <xf numFmtId="4" fontId="3" fillId="5" borderId="27" xfId="0" applyNumberFormat="1" applyFont="1" applyFill="1" applyBorder="1"/>
    <xf numFmtId="4" fontId="15" fillId="4" borderId="37" xfId="0" applyNumberFormat="1" applyFont="1" applyFill="1" applyBorder="1"/>
    <xf numFmtId="4" fontId="11" fillId="5" borderId="28" xfId="0" applyNumberFormat="1" applyFont="1" applyFill="1" applyBorder="1"/>
    <xf numFmtId="4" fontId="3" fillId="4" borderId="29" xfId="0" applyNumberFormat="1" applyFont="1" applyFill="1" applyBorder="1"/>
    <xf numFmtId="10" fontId="8" fillId="5" borderId="17" xfId="0" applyNumberFormat="1" applyFont="1" applyFill="1" applyBorder="1"/>
    <xf numFmtId="4" fontId="11" fillId="4" borderId="29" xfId="0" applyNumberFormat="1" applyFont="1" applyFill="1" applyBorder="1"/>
    <xf numFmtId="0" fontId="5" fillId="4" borderId="5" xfId="0" applyFont="1" applyFill="1" applyBorder="1" applyAlignment="1">
      <alignment wrapText="1"/>
    </xf>
    <xf numFmtId="4" fontId="3" fillId="4" borderId="33" xfId="0" applyNumberFormat="1" applyFont="1" applyFill="1" applyBorder="1"/>
    <xf numFmtId="0" fontId="6" fillId="4" borderId="45" xfId="0" applyFont="1" applyFill="1" applyBorder="1" applyAlignment="1">
      <alignment wrapText="1"/>
    </xf>
    <xf numFmtId="4" fontId="11" fillId="4" borderId="33" xfId="0" applyNumberFormat="1" applyFont="1" applyFill="1" applyBorder="1"/>
    <xf numFmtId="0" fontId="6" fillId="4" borderId="8" xfId="0" applyFont="1" applyFill="1" applyBorder="1"/>
    <xf numFmtId="0" fontId="6" fillId="4" borderId="11" xfId="0" applyFont="1" applyFill="1" applyBorder="1" applyAlignment="1">
      <alignment wrapText="1"/>
    </xf>
    <xf numFmtId="0" fontId="11" fillId="5" borderId="26" xfId="0" applyFont="1" applyFill="1" applyBorder="1"/>
    <xf numFmtId="0" fontId="3" fillId="7" borderId="17" xfId="0" applyFont="1" applyFill="1" applyBorder="1" applyAlignment="1">
      <alignment horizontal="center" wrapText="1"/>
    </xf>
    <xf numFmtId="0" fontId="11" fillId="5" borderId="27" xfId="0" applyFont="1" applyFill="1" applyBorder="1"/>
    <xf numFmtId="4" fontId="11" fillId="5" borderId="30" xfId="0" applyNumberFormat="1" applyFont="1" applyFill="1" applyBorder="1"/>
    <xf numFmtId="0" fontId="11" fillId="5" borderId="28" xfId="0" applyFont="1" applyFill="1" applyBorder="1"/>
    <xf numFmtId="4" fontId="11" fillId="5" borderId="17" xfId="0" applyNumberFormat="1" applyFont="1" applyFill="1" applyBorder="1"/>
    <xf numFmtId="0" fontId="8" fillId="4" borderId="3" xfId="0" applyFont="1" applyFill="1" applyBorder="1" applyAlignment="1">
      <alignment wrapText="1"/>
    </xf>
    <xf numFmtId="4" fontId="6" fillId="4" borderId="3" xfId="0" applyNumberFormat="1" applyFont="1" applyFill="1" applyBorder="1"/>
    <xf numFmtId="0" fontId="11" fillId="4" borderId="29" xfId="0" applyFont="1" applyFill="1" applyBorder="1"/>
    <xf numFmtId="164" fontId="4" fillId="5" borderId="17" xfId="0" applyNumberFormat="1" applyFont="1" applyFill="1" applyBorder="1" applyAlignment="1">
      <alignment horizontal="center"/>
    </xf>
    <xf numFmtId="0" fontId="11" fillId="4" borderId="27" xfId="0" applyFont="1" applyFill="1" applyBorder="1"/>
    <xf numFmtId="0" fontId="5" fillId="4" borderId="6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11" fillId="5" borderId="32" xfId="0" applyFont="1" applyFill="1" applyBorder="1"/>
    <xf numFmtId="166" fontId="6" fillId="4" borderId="3" xfId="0" applyNumberFormat="1" applyFont="1" applyFill="1" applyBorder="1"/>
    <xf numFmtId="4" fontId="11" fillId="5" borderId="27" xfId="0" applyNumberFormat="1" applyFont="1" applyFill="1" applyBorder="1"/>
    <xf numFmtId="4" fontId="11" fillId="4" borderId="32" xfId="0" applyNumberFormat="1" applyFont="1" applyFill="1" applyBorder="1"/>
    <xf numFmtId="4" fontId="3" fillId="4" borderId="32" xfId="0" applyNumberFormat="1" applyFont="1" applyFill="1" applyBorder="1"/>
    <xf numFmtId="0" fontId="6" fillId="4" borderId="47" xfId="0" applyFont="1" applyFill="1" applyBorder="1"/>
    <xf numFmtId="0" fontId="14" fillId="4" borderId="33" xfId="0" applyFont="1" applyFill="1" applyBorder="1"/>
    <xf numFmtId="0" fontId="14" fillId="4" borderId="32" xfId="0" applyFont="1" applyFill="1" applyBorder="1"/>
    <xf numFmtId="0" fontId="12" fillId="2" borderId="28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6" fillId="4" borderId="36" xfId="0" applyFont="1" applyFill="1" applyBorder="1" applyAlignment="1">
      <alignment wrapText="1"/>
    </xf>
    <xf numFmtId="0" fontId="16" fillId="4" borderId="32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15" fillId="2" borderId="30" xfId="0" applyFont="1" applyFill="1" applyBorder="1"/>
    <xf numFmtId="0" fontId="15" fillId="4" borderId="36" xfId="0" applyFont="1" applyFill="1" applyBorder="1"/>
    <xf numFmtId="0" fontId="4" fillId="4" borderId="3" xfId="0" applyFont="1" applyFill="1" applyBorder="1" applyAlignment="1">
      <alignment wrapText="1"/>
    </xf>
    <xf numFmtId="167" fontId="6" fillId="4" borderId="3" xfId="0" applyNumberFormat="1" applyFont="1" applyFill="1" applyBorder="1"/>
    <xf numFmtId="0" fontId="15" fillId="2" borderId="39" xfId="0" applyFont="1" applyFill="1" applyBorder="1"/>
    <xf numFmtId="4" fontId="15" fillId="5" borderId="36" xfId="0" applyNumberFormat="1" applyFont="1" applyFill="1" applyBorder="1"/>
    <xf numFmtId="0" fontId="3" fillId="2" borderId="37" xfId="0" applyFont="1" applyFill="1" applyBorder="1"/>
    <xf numFmtId="167" fontId="6" fillId="8" borderId="17" xfId="0" applyNumberFormat="1" applyFont="1" applyFill="1" applyBorder="1"/>
    <xf numFmtId="0" fontId="15" fillId="2" borderId="38" xfId="0" applyFont="1" applyFill="1" applyBorder="1"/>
    <xf numFmtId="4" fontId="3" fillId="5" borderId="38" xfId="0" applyNumberFormat="1" applyFont="1" applyFill="1" applyBorder="1"/>
    <xf numFmtId="0" fontId="5" fillId="4" borderId="50" xfId="0" applyFont="1" applyFill="1" applyBorder="1" applyAlignment="1">
      <alignment wrapText="1"/>
    </xf>
    <xf numFmtId="4" fontId="11" fillId="5" borderId="38" xfId="0" applyNumberFormat="1" applyFont="1" applyFill="1" applyBorder="1"/>
    <xf numFmtId="4" fontId="15" fillId="5" borderId="44" xfId="0" applyNumberFormat="1" applyFont="1" applyFill="1" applyBorder="1"/>
    <xf numFmtId="0" fontId="3" fillId="5" borderId="28" xfId="0" applyFont="1" applyFill="1" applyBorder="1"/>
    <xf numFmtId="4" fontId="11" fillId="5" borderId="26" xfId="0" applyNumberFormat="1" applyFont="1" applyFill="1" applyBorder="1"/>
    <xf numFmtId="4" fontId="3" fillId="5" borderId="26" xfId="0" applyNumberFormat="1" applyFont="1" applyFill="1" applyBorder="1"/>
    <xf numFmtId="0" fontId="14" fillId="4" borderId="36" xfId="0" applyFont="1" applyFill="1" applyBorder="1"/>
    <xf numFmtId="0" fontId="6" fillId="4" borderId="51" xfId="0" applyFont="1" applyFill="1" applyBorder="1" applyAlignment="1">
      <alignment wrapText="1"/>
    </xf>
    <xf numFmtId="0" fontId="6" fillId="4" borderId="51" xfId="0" applyFont="1" applyFill="1" applyBorder="1"/>
    <xf numFmtId="4" fontId="11" fillId="4" borderId="27" xfId="0" applyNumberFormat="1" applyFont="1" applyFill="1" applyBorder="1"/>
    <xf numFmtId="4" fontId="14" fillId="4" borderId="32" xfId="0" applyNumberFormat="1" applyFont="1" applyFill="1" applyBorder="1"/>
    <xf numFmtId="4" fontId="3" fillId="4" borderId="27" xfId="0" applyNumberFormat="1" applyFont="1" applyFill="1" applyBorder="1"/>
    <xf numFmtId="0" fontId="11" fillId="5" borderId="35" xfId="0" applyFont="1" applyFill="1" applyBorder="1"/>
    <xf numFmtId="0" fontId="3" fillId="4" borderId="52" xfId="0" applyFont="1" applyFill="1" applyBorder="1"/>
    <xf numFmtId="0" fontId="3" fillId="4" borderId="53" xfId="0" applyFont="1" applyFill="1" applyBorder="1"/>
    <xf numFmtId="0" fontId="6" fillId="4" borderId="54" xfId="0" applyFont="1" applyFill="1" applyBorder="1" applyAlignment="1">
      <alignment wrapText="1"/>
    </xf>
    <xf numFmtId="4" fontId="3" fillId="5" borderId="17" xfId="0" applyNumberFormat="1" applyFont="1" applyFill="1" applyBorder="1"/>
    <xf numFmtId="0" fontId="3" fillId="4" borderId="55" xfId="0" applyFont="1" applyFill="1" applyBorder="1"/>
    <xf numFmtId="0" fontId="3" fillId="4" borderId="58" xfId="0" applyFont="1" applyFill="1" applyBorder="1" applyAlignment="1">
      <alignment wrapText="1"/>
    </xf>
    <xf numFmtId="0" fontId="3" fillId="4" borderId="59" xfId="0" applyFont="1" applyFill="1" applyBorder="1" applyAlignment="1">
      <alignment wrapText="1"/>
    </xf>
    <xf numFmtId="164" fontId="3" fillId="5" borderId="17" xfId="0" applyNumberFormat="1" applyFont="1" applyFill="1" applyBorder="1" applyAlignment="1">
      <alignment wrapText="1"/>
    </xf>
    <xf numFmtId="0" fontId="3" fillId="4" borderId="60" xfId="0" applyFont="1" applyFill="1" applyBorder="1" applyAlignment="1">
      <alignment wrapText="1"/>
    </xf>
    <xf numFmtId="4" fontId="11" fillId="4" borderId="36" xfId="0" applyNumberFormat="1" applyFont="1" applyFill="1" applyBorder="1"/>
    <xf numFmtId="0" fontId="3" fillId="4" borderId="61" xfId="0" applyFont="1" applyFill="1" applyBorder="1" applyAlignment="1">
      <alignment wrapText="1"/>
    </xf>
    <xf numFmtId="0" fontId="3" fillId="4" borderId="62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63" xfId="0" applyFont="1" applyFill="1" applyBorder="1" applyAlignment="1">
      <alignment wrapText="1"/>
    </xf>
    <xf numFmtId="168" fontId="3" fillId="3" borderId="63" xfId="0" applyNumberFormat="1" applyFont="1" applyFill="1" applyBorder="1" applyAlignment="1">
      <alignment wrapText="1"/>
    </xf>
    <xf numFmtId="0" fontId="3" fillId="3" borderId="63" xfId="0" applyFont="1" applyFill="1" applyBorder="1" applyAlignment="1">
      <alignment wrapText="1"/>
    </xf>
    <xf numFmtId="10" fontId="3" fillId="5" borderId="63" xfId="0" applyNumberFormat="1" applyFont="1" applyFill="1" applyBorder="1" applyAlignment="1">
      <alignment wrapText="1"/>
    </xf>
    <xf numFmtId="164" fontId="3" fillId="5" borderId="30" xfId="0" applyNumberFormat="1" applyFont="1" applyFill="1" applyBorder="1"/>
    <xf numFmtId="0" fontId="3" fillId="2" borderId="64" xfId="0" applyFont="1" applyFill="1" applyBorder="1" applyAlignment="1">
      <alignment wrapText="1"/>
    </xf>
    <xf numFmtId="168" fontId="3" fillId="3" borderId="64" xfId="0" applyNumberFormat="1" applyFont="1" applyFill="1" applyBorder="1" applyAlignment="1">
      <alignment wrapText="1"/>
    </xf>
    <xf numFmtId="0" fontId="3" fillId="3" borderId="64" xfId="0" applyFont="1" applyFill="1" applyBorder="1" applyAlignment="1">
      <alignment wrapText="1"/>
    </xf>
    <xf numFmtId="10" fontId="3" fillId="5" borderId="64" xfId="0" applyNumberFormat="1" applyFont="1" applyFill="1" applyBorder="1" applyAlignment="1">
      <alignment wrapText="1"/>
    </xf>
    <xf numFmtId="164" fontId="3" fillId="5" borderId="65" xfId="0" applyNumberFormat="1" applyFont="1" applyFill="1" applyBorder="1"/>
    <xf numFmtId="0" fontId="3" fillId="2" borderId="66" xfId="0" applyFont="1" applyFill="1" applyBorder="1" applyAlignment="1">
      <alignment wrapText="1"/>
    </xf>
    <xf numFmtId="168" fontId="3" fillId="3" borderId="66" xfId="0" applyNumberFormat="1" applyFont="1" applyFill="1" applyBorder="1" applyAlignment="1">
      <alignment wrapText="1"/>
    </xf>
    <xf numFmtId="0" fontId="3" fillId="3" borderId="66" xfId="0" applyFont="1" applyFill="1" applyBorder="1" applyAlignment="1">
      <alignment wrapText="1"/>
    </xf>
    <xf numFmtId="10" fontId="3" fillId="5" borderId="66" xfId="0" applyNumberFormat="1" applyFont="1" applyFill="1" applyBorder="1" applyAlignment="1">
      <alignment wrapText="1"/>
    </xf>
    <xf numFmtId="164" fontId="3" fillId="5" borderId="15" xfId="0" applyNumberFormat="1" applyFont="1" applyFill="1" applyBorder="1"/>
    <xf numFmtId="0" fontId="3" fillId="2" borderId="67" xfId="0" applyFont="1" applyFill="1" applyBorder="1" applyAlignment="1">
      <alignment wrapText="1"/>
    </xf>
    <xf numFmtId="0" fontId="3" fillId="2" borderId="68" xfId="0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10" fontId="11" fillId="5" borderId="17" xfId="0" applyNumberFormat="1" applyFont="1" applyFill="1" applyBorder="1" applyAlignment="1">
      <alignment wrapText="1"/>
    </xf>
    <xf numFmtId="164" fontId="11" fillId="5" borderId="17" xfId="0" applyNumberFormat="1" applyFont="1" applyFill="1" applyBorder="1"/>
    <xf numFmtId="0" fontId="3" fillId="4" borderId="69" xfId="0" applyFont="1" applyFill="1" applyBorder="1"/>
    <xf numFmtId="0" fontId="11" fillId="2" borderId="17" xfId="0" applyFont="1" applyFill="1" applyBorder="1"/>
    <xf numFmtId="0" fontId="11" fillId="3" borderId="17" xfId="0" applyFont="1" applyFill="1" applyBorder="1"/>
    <xf numFmtId="0" fontId="3" fillId="4" borderId="31" xfId="0" applyFont="1" applyFill="1" applyBorder="1"/>
    <xf numFmtId="0" fontId="5" fillId="9" borderId="17" xfId="0" applyFont="1" applyFill="1" applyBorder="1" applyAlignment="1">
      <alignment wrapText="1"/>
    </xf>
    <xf numFmtId="164" fontId="5" fillId="10" borderId="17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3" fillId="4" borderId="72" xfId="0" applyFont="1" applyFill="1" applyBorder="1"/>
    <xf numFmtId="0" fontId="19" fillId="4" borderId="10" xfId="0" applyFont="1" applyFill="1" applyBorder="1"/>
    <xf numFmtId="0" fontId="20" fillId="0" borderId="3" xfId="0" applyFont="1" applyBorder="1"/>
    <xf numFmtId="0" fontId="4" fillId="2" borderId="4" xfId="0" applyFont="1" applyFill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5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4" fontId="6" fillId="4" borderId="8" xfId="0" applyNumberFormat="1" applyFont="1" applyFill="1" applyBorder="1" applyAlignment="1">
      <alignment horizontal="center" wrapText="1"/>
    </xf>
    <xf numFmtId="0" fontId="2" fillId="0" borderId="8" xfId="0" applyFont="1" applyBorder="1"/>
    <xf numFmtId="0" fontId="19" fillId="4" borderId="10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8" fillId="3" borderId="4" xfId="0" applyFont="1" applyFill="1" applyBorder="1"/>
    <xf numFmtId="0" fontId="4" fillId="4" borderId="3" xfId="0" applyFont="1" applyFill="1" applyBorder="1" applyAlignment="1">
      <alignment horizontal="center"/>
    </xf>
    <xf numFmtId="0" fontId="2" fillId="0" borderId="3" xfId="0" applyFont="1" applyBorder="1"/>
    <xf numFmtId="0" fontId="8" fillId="8" borderId="4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1" fillId="5" borderId="46" xfId="0" applyFont="1" applyFill="1" applyBorder="1"/>
    <xf numFmtId="0" fontId="2" fillId="0" borderId="43" xfId="0" applyFont="1" applyBorder="1"/>
    <xf numFmtId="0" fontId="1" fillId="2" borderId="23" xfId="0" applyFont="1" applyFill="1" applyBorder="1" applyAlignment="1">
      <alignment horizontal="center"/>
    </xf>
    <xf numFmtId="0" fontId="11" fillId="2" borderId="4" xfId="0" applyFont="1" applyFill="1" applyBorder="1"/>
    <xf numFmtId="4" fontId="13" fillId="5" borderId="4" xfId="0" applyNumberFormat="1" applyFont="1" applyFill="1" applyBorder="1"/>
    <xf numFmtId="4" fontId="13" fillId="5" borderId="70" xfId="0" applyNumberFormat="1" applyFont="1" applyFill="1" applyBorder="1"/>
    <xf numFmtId="0" fontId="2" fillId="0" borderId="71" xfId="0" applyFont="1" applyBorder="1"/>
    <xf numFmtId="0" fontId="14" fillId="2" borderId="4" xfId="0" applyFont="1" applyFill="1" applyBorder="1"/>
    <xf numFmtId="0" fontId="2" fillId="0" borderId="25" xfId="0" applyFont="1" applyBorder="1"/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left"/>
    </xf>
    <xf numFmtId="0" fontId="3" fillId="2" borderId="40" xfId="0" applyFont="1" applyFill="1" applyBorder="1"/>
    <xf numFmtId="0" fontId="2" fillId="0" borderId="41" xfId="0" applyFont="1" applyBorder="1"/>
    <xf numFmtId="0" fontId="3" fillId="2" borderId="42" xfId="0" applyFont="1" applyFill="1" applyBorder="1"/>
    <xf numFmtId="0" fontId="11" fillId="5" borderId="4" xfId="0" applyFont="1" applyFill="1" applyBorder="1"/>
    <xf numFmtId="0" fontId="3" fillId="2" borderId="48" xfId="0" applyFont="1" applyFill="1" applyBorder="1"/>
    <xf numFmtId="0" fontId="2" fillId="0" borderId="49" xfId="0" applyFont="1" applyBorder="1"/>
    <xf numFmtId="0" fontId="11" fillId="4" borderId="56" xfId="0" applyFont="1" applyFill="1" applyBorder="1" applyAlignment="1">
      <alignment wrapText="1"/>
    </xf>
    <xf numFmtId="0" fontId="2" fillId="0" borderId="57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topLeftCell="B14" workbookViewId="0">
      <selection activeCell="E27" sqref="E27"/>
    </sheetView>
  </sheetViews>
  <sheetFormatPr baseColWidth="10" defaultColWidth="17.33203125" defaultRowHeight="15.75" customHeight="1" x14ac:dyDescent="0"/>
  <cols>
    <col min="1" max="1" width="5.5" customWidth="1"/>
    <col min="2" max="2" width="17.1640625" customWidth="1"/>
    <col min="3" max="3" width="9.5" customWidth="1"/>
    <col min="4" max="4" width="35.33203125" customWidth="1"/>
    <col min="5" max="5" width="37.33203125" customWidth="1"/>
    <col min="6" max="6" width="2.1640625" customWidth="1"/>
    <col min="7" max="7" width="12.5" customWidth="1"/>
    <col min="8" max="8" width="7.6640625" customWidth="1"/>
    <col min="9" max="9" width="38.33203125" customWidth="1"/>
    <col min="10" max="19" width="11.6640625" customWidth="1"/>
  </cols>
  <sheetData>
    <row r="1" spans="1:19" ht="18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213" t="s">
        <v>1</v>
      </c>
      <c r="B2" s="217"/>
      <c r="C2" s="218"/>
      <c r="D2" s="214"/>
      <c r="E2" s="214"/>
      <c r="F2" s="214"/>
      <c r="G2" s="214"/>
      <c r="H2" s="214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customHeight="1">
      <c r="A3" s="213" t="s">
        <v>2</v>
      </c>
      <c r="B3" s="217"/>
      <c r="C3" s="219"/>
      <c r="D3" s="214"/>
      <c r="E3" s="214"/>
      <c r="F3" s="214"/>
      <c r="G3" s="214"/>
      <c r="H3" s="214"/>
      <c r="I3" s="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5" customHeight="1">
      <c r="A4" s="3"/>
      <c r="B4" s="4"/>
      <c r="C4" s="5"/>
      <c r="D4" s="220" t="s">
        <v>3</v>
      </c>
      <c r="E4" s="221"/>
      <c r="F4" s="221"/>
      <c r="G4" s="221"/>
      <c r="H4" s="221"/>
      <c r="I4" s="6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customHeight="1">
      <c r="A5" s="211" t="s">
        <v>4</v>
      </c>
      <c r="B5" s="212"/>
      <c r="C5" s="212"/>
      <c r="D5" s="212"/>
      <c r="E5" s="212"/>
      <c r="F5" s="212"/>
      <c r="G5" s="7"/>
      <c r="H5" s="7"/>
      <c r="I5" s="8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" customHeight="1">
      <c r="A6" s="211" t="s">
        <v>5</v>
      </c>
      <c r="B6" s="212"/>
      <c r="C6" s="212"/>
      <c r="D6" s="212"/>
      <c r="E6" s="212"/>
      <c r="F6" s="7"/>
      <c r="G6" s="7"/>
      <c r="H6" s="7"/>
      <c r="I6" s="8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" customHeight="1">
      <c r="A7" s="211" t="s">
        <v>6</v>
      </c>
      <c r="B7" s="212"/>
      <c r="C7" s="212"/>
      <c r="D7" s="212"/>
      <c r="E7" s="212"/>
      <c r="F7" s="7"/>
      <c r="G7" s="7"/>
      <c r="H7" s="7"/>
      <c r="I7" s="8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" customHeight="1">
      <c r="A8" s="222" t="s">
        <v>7</v>
      </c>
      <c r="B8" s="212"/>
      <c r="C8" s="212"/>
      <c r="D8" s="212"/>
      <c r="E8" s="212"/>
      <c r="F8" s="212"/>
      <c r="G8" s="212"/>
      <c r="H8" s="212"/>
      <c r="I8" s="21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customHeight="1">
      <c r="A9" s="9"/>
      <c r="B9" s="10"/>
      <c r="C9" s="10"/>
      <c r="D9" s="10"/>
      <c r="E9" s="11"/>
      <c r="F9" s="12"/>
      <c r="G9" s="13"/>
      <c r="H9" s="13"/>
      <c r="I9" s="1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213" t="s">
        <v>8</v>
      </c>
      <c r="B10" s="214"/>
      <c r="C10" s="15" t="s">
        <v>9</v>
      </c>
      <c r="D10" s="16" t="s">
        <v>10</v>
      </c>
      <c r="E10" s="17"/>
      <c r="F10" s="18"/>
      <c r="G10" s="223" t="s">
        <v>11</v>
      </c>
      <c r="H10" s="214"/>
      <c r="I10" s="217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7" customHeight="1">
      <c r="A11" s="19"/>
      <c r="B11" s="20" t="s">
        <v>12</v>
      </c>
      <c r="C11" s="21">
        <f>H16</f>
        <v>0</v>
      </c>
      <c r="D11" s="20" t="s">
        <v>13</v>
      </c>
      <c r="E11" s="20" t="s">
        <v>111</v>
      </c>
      <c r="F11" s="22"/>
      <c r="G11" s="23" t="s">
        <v>14</v>
      </c>
      <c r="H11" s="24">
        <v>0</v>
      </c>
      <c r="I11" s="20" t="s">
        <v>112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7" customHeight="1">
      <c r="A12" s="25"/>
      <c r="B12" s="26" t="s">
        <v>125</v>
      </c>
      <c r="C12" s="21">
        <f>C31</f>
        <v>0</v>
      </c>
      <c r="D12" s="26" t="s">
        <v>16</v>
      </c>
      <c r="E12" s="27"/>
      <c r="F12" s="28"/>
      <c r="G12" s="20" t="s">
        <v>17</v>
      </c>
      <c r="H12" s="29">
        <v>0</v>
      </c>
      <c r="I12" s="20" t="s">
        <v>113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54" customHeight="1">
      <c r="A13" s="25"/>
      <c r="B13" s="26" t="s">
        <v>18</v>
      </c>
      <c r="C13" s="30">
        <v>0</v>
      </c>
      <c r="D13" s="26" t="s">
        <v>19</v>
      </c>
      <c r="E13" s="27" t="s">
        <v>109</v>
      </c>
      <c r="F13" s="31"/>
      <c r="G13" s="23" t="s">
        <v>20</v>
      </c>
      <c r="H13" s="24">
        <v>0</v>
      </c>
      <c r="I13" s="20" t="s">
        <v>114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1" customHeight="1">
      <c r="A14" s="25"/>
      <c r="B14" s="26" t="s">
        <v>21</v>
      </c>
      <c r="C14" s="30">
        <v>0</v>
      </c>
      <c r="D14" s="26" t="s">
        <v>22</v>
      </c>
      <c r="E14" s="27" t="s">
        <v>110</v>
      </c>
      <c r="F14" s="31"/>
      <c r="G14" s="20" t="s">
        <v>23</v>
      </c>
      <c r="H14" s="24">
        <v>0.66</v>
      </c>
      <c r="I14" s="20" t="s">
        <v>115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8.5" customHeight="1">
      <c r="A15" s="32"/>
      <c r="B15" s="5"/>
      <c r="C15" s="33"/>
      <c r="D15" s="34"/>
      <c r="E15" s="34"/>
      <c r="F15" s="35"/>
      <c r="G15" s="20" t="s">
        <v>24</v>
      </c>
      <c r="H15" s="36">
        <f>ROUNDUP(((H14*H13)*H12),0)</f>
        <v>0</v>
      </c>
      <c r="I15" s="20" t="s">
        <v>25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40" customHeight="1">
      <c r="A16" s="32"/>
      <c r="B16" s="37" t="s">
        <v>26</v>
      </c>
      <c r="C16" s="38">
        <f>SUM(C11:C14)</f>
        <v>0</v>
      </c>
      <c r="D16" s="39" t="s">
        <v>27</v>
      </c>
      <c r="E16" s="40"/>
      <c r="F16" s="35"/>
      <c r="G16" s="20" t="s">
        <v>28</v>
      </c>
      <c r="H16" s="41">
        <f>H15*H11</f>
        <v>0</v>
      </c>
      <c r="I16" s="20" t="s">
        <v>29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42"/>
      <c r="B17" s="43"/>
      <c r="C17" s="33"/>
      <c r="D17" s="44"/>
      <c r="E17" s="44"/>
      <c r="F17" s="12"/>
      <c r="G17" s="46"/>
      <c r="H17" s="46"/>
      <c r="I17" s="47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>
      <c r="A18" s="213" t="s">
        <v>33</v>
      </c>
      <c r="B18" s="214"/>
      <c r="C18" s="15" t="s">
        <v>9</v>
      </c>
      <c r="D18" s="16" t="s">
        <v>10</v>
      </c>
      <c r="E18" s="49"/>
      <c r="F18" s="18"/>
      <c r="G18" s="223" t="s">
        <v>34</v>
      </c>
      <c r="H18" s="214"/>
      <c r="I18" s="217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5" customHeight="1">
      <c r="A19" s="50"/>
      <c r="B19" s="20" t="s">
        <v>36</v>
      </c>
      <c r="C19" s="21">
        <f>H23</f>
        <v>0</v>
      </c>
      <c r="D19" s="20" t="s">
        <v>37</v>
      </c>
      <c r="E19" s="20" t="s">
        <v>38</v>
      </c>
      <c r="F19" s="22"/>
      <c r="G19" s="23" t="s">
        <v>39</v>
      </c>
      <c r="H19" s="224" t="s">
        <v>126</v>
      </c>
      <c r="I19" s="217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57" customHeight="1">
      <c r="A20" s="60"/>
      <c r="B20" s="26" t="s">
        <v>41</v>
      </c>
      <c r="C20" s="66">
        <v>0</v>
      </c>
      <c r="D20" s="26" t="s">
        <v>51</v>
      </c>
      <c r="E20" s="77" t="s">
        <v>116</v>
      </c>
      <c r="F20" s="28"/>
      <c r="G20" s="23" t="s">
        <v>54</v>
      </c>
      <c r="H20" s="84">
        <v>0</v>
      </c>
      <c r="I20" s="20" t="s">
        <v>128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60"/>
      <c r="B21" s="26" t="s">
        <v>55</v>
      </c>
      <c r="C21" s="66">
        <v>0</v>
      </c>
      <c r="D21" s="26" t="s">
        <v>56</v>
      </c>
      <c r="E21" s="77" t="s">
        <v>117</v>
      </c>
      <c r="F21" s="31"/>
      <c r="G21" s="23" t="s">
        <v>57</v>
      </c>
      <c r="H21" s="84">
        <v>0</v>
      </c>
      <c r="I21" s="20" t="s">
        <v>127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51" customHeight="1">
      <c r="A22" s="60"/>
      <c r="B22" s="26" t="s">
        <v>43</v>
      </c>
      <c r="C22" s="66">
        <v>0</v>
      </c>
      <c r="D22" s="26" t="s">
        <v>58</v>
      </c>
      <c r="E22" s="77" t="s">
        <v>118</v>
      </c>
      <c r="F22" s="31"/>
      <c r="G22" s="23" t="s">
        <v>59</v>
      </c>
      <c r="H22" s="86">
        <v>0</v>
      </c>
      <c r="I22" s="20" t="s">
        <v>132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49" customHeight="1">
      <c r="A23" s="60"/>
      <c r="B23" s="26" t="s">
        <v>60</v>
      </c>
      <c r="C23" s="66">
        <v>0</v>
      </c>
      <c r="D23" s="26" t="s">
        <v>61</v>
      </c>
      <c r="E23" s="77" t="s">
        <v>119</v>
      </c>
      <c r="F23" s="31"/>
      <c r="G23" s="23" t="s">
        <v>62</v>
      </c>
      <c r="H23" s="92">
        <f>((H20+(H21*H15))+(H22*H16))</f>
        <v>0</v>
      </c>
      <c r="I23" s="20" t="s">
        <v>63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4" customHeight="1">
      <c r="A24" s="60"/>
      <c r="B24" s="26" t="s">
        <v>45</v>
      </c>
      <c r="C24" s="66">
        <v>0</v>
      </c>
      <c r="D24" s="26" t="s">
        <v>64</v>
      </c>
      <c r="E24" s="77" t="s">
        <v>120</v>
      </c>
      <c r="F24" s="94"/>
      <c r="G24" s="95"/>
      <c r="H24" s="95"/>
      <c r="I24" s="47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2" customHeight="1">
      <c r="A25" s="97"/>
      <c r="B25" s="26" t="s">
        <v>46</v>
      </c>
      <c r="C25" s="66">
        <v>0</v>
      </c>
      <c r="D25" s="26" t="s">
        <v>66</v>
      </c>
      <c r="E25" s="98" t="s">
        <v>121</v>
      </c>
      <c r="F25" s="99"/>
      <c r="G25" s="101" t="s">
        <v>67</v>
      </c>
      <c r="H25" s="109" t="e">
        <f>((C32-C13)-C14)/((H11*H12)*H13)</f>
        <v>#DIV/0!</v>
      </c>
      <c r="I25" s="101" t="s">
        <v>69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53" customHeight="1">
      <c r="A26" s="60"/>
      <c r="B26" s="26" t="s">
        <v>47</v>
      </c>
      <c r="C26" s="66">
        <v>0</v>
      </c>
      <c r="D26" s="26" t="s">
        <v>70</v>
      </c>
      <c r="E26" s="98" t="s">
        <v>133</v>
      </c>
      <c r="F26" s="94"/>
      <c r="G26" s="4"/>
      <c r="H26" s="111"/>
      <c r="I26" s="113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6" customHeight="1">
      <c r="A27" s="60"/>
      <c r="B27" s="26" t="s">
        <v>71</v>
      </c>
      <c r="C27" s="66">
        <v>0</v>
      </c>
      <c r="D27" s="26" t="s">
        <v>72</v>
      </c>
      <c r="E27" s="98" t="s">
        <v>131</v>
      </c>
      <c r="F27" s="94"/>
      <c r="G27" s="12"/>
      <c r="H27" s="115"/>
      <c r="I27" s="116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7" customHeight="1">
      <c r="A28" s="60"/>
      <c r="B28" s="26" t="s">
        <v>73</v>
      </c>
      <c r="C28" s="66">
        <v>0</v>
      </c>
      <c r="D28" s="26" t="s">
        <v>74</v>
      </c>
      <c r="E28" s="98" t="s">
        <v>122</v>
      </c>
      <c r="F28" s="94"/>
      <c r="G28" s="12"/>
      <c r="H28" s="12"/>
      <c r="I28" s="116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2" customHeight="1">
      <c r="A29" s="60"/>
      <c r="B29" s="26" t="s">
        <v>75</v>
      </c>
      <c r="C29" s="118">
        <v>0</v>
      </c>
      <c r="D29" s="26" t="s">
        <v>76</v>
      </c>
      <c r="E29" s="98" t="s">
        <v>123</v>
      </c>
      <c r="F29" s="94"/>
      <c r="G29" s="12"/>
      <c r="H29" s="12"/>
      <c r="I29" s="116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32"/>
      <c r="B30" s="95"/>
      <c r="C30" s="33"/>
      <c r="D30" s="34"/>
      <c r="E30" s="34"/>
      <c r="F30" s="12"/>
      <c r="G30" s="12"/>
      <c r="H30" s="12"/>
      <c r="I30" s="116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25"/>
      <c r="B31" s="26" t="s">
        <v>77</v>
      </c>
      <c r="C31" s="38">
        <f>SUM(C20:C29)</f>
        <v>0</v>
      </c>
      <c r="D31" s="39" t="s">
        <v>78</v>
      </c>
      <c r="E31" s="40"/>
      <c r="F31" s="12"/>
      <c r="G31" s="12"/>
      <c r="H31" s="12"/>
      <c r="I31" s="116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7" customHeight="1">
      <c r="A32" s="25"/>
      <c r="B32" s="45" t="s">
        <v>124</v>
      </c>
      <c r="C32" s="38">
        <f>SUM(C19:C29)</f>
        <v>0</v>
      </c>
      <c r="D32" s="39" t="s">
        <v>78</v>
      </c>
      <c r="E32" s="40"/>
      <c r="F32" s="12"/>
      <c r="G32" s="225"/>
      <c r="H32" s="226"/>
      <c r="I32" s="226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32"/>
      <c r="B33" s="95"/>
      <c r="C33" s="33"/>
      <c r="D33" s="123"/>
      <c r="E33" s="40"/>
      <c r="F33" s="12"/>
      <c r="G33" s="12"/>
      <c r="H33" s="124"/>
      <c r="I33" s="116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25"/>
      <c r="B34" s="26" t="s">
        <v>80</v>
      </c>
      <c r="C34" s="126">
        <f>C16-C32</f>
        <v>0</v>
      </c>
      <c r="D34" s="39" t="s">
        <v>78</v>
      </c>
      <c r="E34" s="40"/>
      <c r="F34" s="12"/>
      <c r="G34" s="12"/>
      <c r="H34" s="124"/>
      <c r="I34" s="116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25"/>
      <c r="B35" s="26" t="s">
        <v>81</v>
      </c>
      <c r="C35" s="126">
        <f>C34-C12</f>
        <v>0</v>
      </c>
      <c r="D35" s="39"/>
      <c r="E35" s="40"/>
      <c r="F35" s="12"/>
      <c r="G35" s="12"/>
      <c r="H35" s="12"/>
      <c r="I35" s="116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32"/>
      <c r="B36" s="128"/>
      <c r="C36" s="128"/>
      <c r="D36" s="40"/>
      <c r="E36" s="40"/>
      <c r="F36" s="12"/>
      <c r="G36" s="129"/>
      <c r="H36" s="131"/>
      <c r="I36" s="116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9" customHeight="1">
      <c r="A37" s="135"/>
      <c r="B37" s="227" t="s">
        <v>130</v>
      </c>
      <c r="C37" s="217"/>
      <c r="D37" s="143"/>
      <c r="E37" s="146"/>
      <c r="F37" s="12"/>
      <c r="G37" s="129"/>
      <c r="H37" s="147"/>
      <c r="I37" s="116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45" customHeight="1">
      <c r="A38" s="151"/>
      <c r="B38" s="101" t="s">
        <v>108</v>
      </c>
      <c r="C38" s="21">
        <f>C16*H22</f>
        <v>0</v>
      </c>
      <c r="D38" s="143"/>
      <c r="E38" s="146"/>
      <c r="F38" s="12"/>
      <c r="G38" s="12"/>
      <c r="H38" s="12"/>
      <c r="I38" s="116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48" customHeight="1">
      <c r="A39" s="19"/>
      <c r="B39" s="101" t="s">
        <v>129</v>
      </c>
      <c r="C39" s="21">
        <f>C16-C38</f>
        <v>0</v>
      </c>
      <c r="D39" s="143"/>
      <c r="E39" s="146"/>
      <c r="F39" s="12"/>
      <c r="G39" s="12"/>
      <c r="H39" s="12"/>
      <c r="I39" s="116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53" customHeight="1">
      <c r="A40" s="154"/>
      <c r="B40" s="207" t="s">
        <v>107</v>
      </c>
      <c r="C40" s="208">
        <f>C39-C12</f>
        <v>0</v>
      </c>
      <c r="D40" s="161"/>
      <c r="E40" s="161"/>
      <c r="F40" s="162"/>
      <c r="G40" s="162"/>
      <c r="H40" s="162"/>
      <c r="I40" s="169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mergeCells count="17">
    <mergeCell ref="H19:I19"/>
    <mergeCell ref="G32:I32"/>
    <mergeCell ref="B37:C37"/>
    <mergeCell ref="A18:B18"/>
    <mergeCell ref="G18:I18"/>
    <mergeCell ref="A7:E7"/>
    <mergeCell ref="A10:B10"/>
    <mergeCell ref="A6:E6"/>
    <mergeCell ref="A1:I1"/>
    <mergeCell ref="A2:B2"/>
    <mergeCell ref="C2:H2"/>
    <mergeCell ref="A3:B3"/>
    <mergeCell ref="C3:H3"/>
    <mergeCell ref="D4:H4"/>
    <mergeCell ref="A5:F5"/>
    <mergeCell ref="A8:I8"/>
    <mergeCell ref="G10:I10"/>
  </mergeCell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showGridLines="0" workbookViewId="0">
      <selection activeCell="C13" sqref="C13"/>
    </sheetView>
  </sheetViews>
  <sheetFormatPr baseColWidth="10" defaultColWidth="17.33203125" defaultRowHeight="15.75" customHeight="1" x14ac:dyDescent="0"/>
  <cols>
    <col min="1" max="1" width="14" customWidth="1"/>
    <col min="2" max="2" width="18.1640625" customWidth="1"/>
    <col min="3" max="3" width="26.5" customWidth="1"/>
    <col min="4" max="4" width="13.1640625" customWidth="1"/>
    <col min="5" max="5" width="9.83203125" customWidth="1"/>
    <col min="6" max="6" width="10.33203125" customWidth="1"/>
    <col min="7" max="7" width="9.33203125" customWidth="1"/>
    <col min="8" max="8" width="6.33203125" customWidth="1"/>
    <col min="9" max="9" width="9.6640625" customWidth="1"/>
    <col min="10" max="10" width="7.5" customWidth="1"/>
    <col min="11" max="11" width="7.83203125" customWidth="1"/>
    <col min="12" max="12" width="6.83203125" customWidth="1"/>
    <col min="13" max="13" width="7.5" customWidth="1"/>
    <col min="14" max="14" width="6.83203125" customWidth="1"/>
    <col min="15" max="15" width="6.6640625" customWidth="1"/>
    <col min="16" max="25" width="11.6640625" customWidth="1"/>
  </cols>
  <sheetData>
    <row r="1" spans="1:25" ht="18" customHeight="1">
      <c r="A1" s="233" t="s">
        <v>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7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9" customHeight="1">
      <c r="A2" s="234" t="s">
        <v>32</v>
      </c>
      <c r="B2" s="214"/>
      <c r="C2" s="217"/>
      <c r="D2" s="235">
        <f>'Production company budget - Tab'!C2</f>
        <v>0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7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0" customHeight="1">
      <c r="A3" s="234" t="s">
        <v>35</v>
      </c>
      <c r="B3" s="214"/>
      <c r="C3" s="217"/>
      <c r="D3" s="236">
        <f>'Production company budget - Tab'!C3</f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37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3" customHeight="1">
      <c r="A4" s="234" t="s">
        <v>136</v>
      </c>
      <c r="B4" s="214"/>
      <c r="C4" s="214"/>
      <c r="D4" s="228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09"/>
      <c r="Q4" s="45"/>
      <c r="R4" s="45"/>
      <c r="S4" s="45"/>
      <c r="T4" s="45"/>
      <c r="U4" s="45"/>
      <c r="V4" s="45"/>
      <c r="W4" s="45"/>
      <c r="X4" s="45"/>
      <c r="Y4" s="45"/>
    </row>
    <row r="5" spans="1:25" ht="13.5" customHeight="1">
      <c r="A5" s="53"/>
      <c r="B5" s="53"/>
      <c r="C5" s="5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1" customHeight="1">
      <c r="A6" s="238" t="s">
        <v>33</v>
      </c>
      <c r="B6" s="239"/>
      <c r="C6" s="55"/>
      <c r="D6" s="56"/>
      <c r="E6" s="240" t="s">
        <v>138</v>
      </c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27.75" customHeight="1">
      <c r="A7" s="58" t="s">
        <v>134</v>
      </c>
      <c r="B7" s="58" t="s">
        <v>135</v>
      </c>
      <c r="C7" s="58" t="s">
        <v>137</v>
      </c>
      <c r="D7" s="58" t="s">
        <v>40</v>
      </c>
      <c r="E7" s="59" t="s">
        <v>36</v>
      </c>
      <c r="F7" s="61" t="s">
        <v>41</v>
      </c>
      <c r="G7" s="61" t="s">
        <v>42</v>
      </c>
      <c r="H7" s="61" t="s">
        <v>43</v>
      </c>
      <c r="I7" s="61" t="s">
        <v>44</v>
      </c>
      <c r="J7" s="61" t="s">
        <v>45</v>
      </c>
      <c r="K7" s="61" t="s">
        <v>46</v>
      </c>
      <c r="L7" s="61" t="s">
        <v>47</v>
      </c>
      <c r="M7" s="61" t="s">
        <v>48</v>
      </c>
      <c r="N7" s="61" t="s">
        <v>49</v>
      </c>
      <c r="O7" s="63" t="s">
        <v>50</v>
      </c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2.75" customHeight="1">
      <c r="A8" s="64"/>
      <c r="B8" s="64"/>
      <c r="C8" s="64"/>
      <c r="D8" s="65"/>
      <c r="E8" s="67"/>
      <c r="F8" s="68"/>
      <c r="G8" s="68"/>
      <c r="H8" s="68"/>
      <c r="I8" s="68"/>
      <c r="J8" s="68"/>
      <c r="K8" s="68"/>
      <c r="L8" s="68"/>
      <c r="M8" s="68"/>
      <c r="N8" s="68"/>
      <c r="O8" s="71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3.5" customHeight="1">
      <c r="A9" s="81"/>
      <c r="B9" s="81"/>
      <c r="C9" s="81"/>
      <c r="D9" s="82"/>
      <c r="E9" s="87"/>
      <c r="F9" s="89"/>
      <c r="G9" s="89"/>
      <c r="H9" s="89"/>
      <c r="I9" s="89"/>
      <c r="J9" s="89"/>
      <c r="K9" s="89"/>
      <c r="L9" s="89"/>
      <c r="M9" s="89"/>
      <c r="N9" s="89"/>
      <c r="O9" s="90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3.5" customHeight="1">
      <c r="A10" s="81"/>
      <c r="B10" s="81"/>
      <c r="C10" s="81"/>
      <c r="D10" s="82"/>
      <c r="E10" s="87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3.5" customHeight="1">
      <c r="A11" s="81"/>
      <c r="B11" s="81"/>
      <c r="C11" s="81"/>
      <c r="D11" s="82"/>
      <c r="E11" s="87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5" customHeight="1">
      <c r="A12" s="81"/>
      <c r="B12" s="81"/>
      <c r="C12" s="81"/>
      <c r="D12" s="82"/>
      <c r="E12" s="87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3.5" customHeight="1">
      <c r="A13" s="81"/>
      <c r="B13" s="81"/>
      <c r="C13" s="81"/>
      <c r="D13" s="82"/>
      <c r="E13" s="87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3.5" customHeight="1">
      <c r="A14" s="81"/>
      <c r="B14" s="81"/>
      <c r="C14" s="81"/>
      <c r="D14" s="82"/>
      <c r="E14" s="87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3.5" customHeight="1">
      <c r="A15" s="81"/>
      <c r="B15" s="81"/>
      <c r="C15" s="81"/>
      <c r="D15" s="82"/>
      <c r="E15" s="87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3.5" customHeight="1">
      <c r="A16" s="81"/>
      <c r="B16" s="81"/>
      <c r="C16" s="81"/>
      <c r="D16" s="82"/>
      <c r="E16" s="87"/>
      <c r="F16" s="89"/>
      <c r="G16" s="89"/>
      <c r="H16" s="89"/>
      <c r="I16" s="89"/>
      <c r="J16" s="96"/>
      <c r="K16" s="89"/>
      <c r="L16" s="89"/>
      <c r="M16" s="89"/>
      <c r="N16" s="89"/>
      <c r="O16" s="90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3.5" customHeight="1">
      <c r="A17" s="81"/>
      <c r="B17" s="81"/>
      <c r="C17" s="81"/>
      <c r="D17" s="82"/>
      <c r="E17" s="87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3.5" customHeight="1">
      <c r="A18" s="81"/>
      <c r="B18" s="81"/>
      <c r="C18" s="81"/>
      <c r="D18" s="82"/>
      <c r="E18" s="87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13.5" customHeight="1">
      <c r="A19" s="81"/>
      <c r="B19" s="81"/>
      <c r="C19" s="81"/>
      <c r="D19" s="82"/>
      <c r="E19" s="87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13.5" customHeight="1">
      <c r="A20" s="81"/>
      <c r="B20" s="81"/>
      <c r="C20" s="81"/>
      <c r="D20" s="82"/>
      <c r="E20" s="87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3.5" customHeight="1">
      <c r="A21" s="81"/>
      <c r="B21" s="81"/>
      <c r="C21" s="81"/>
      <c r="D21" s="82"/>
      <c r="E21" s="87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3.5" customHeight="1">
      <c r="A22" s="81"/>
      <c r="B22" s="81"/>
      <c r="C22" s="81"/>
      <c r="D22" s="82"/>
      <c r="E22" s="87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13.5" customHeight="1">
      <c r="A23" s="81"/>
      <c r="B23" s="81"/>
      <c r="C23" s="81"/>
      <c r="D23" s="82"/>
      <c r="E23" s="87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3.5" customHeight="1">
      <c r="A24" s="81"/>
      <c r="B24" s="81"/>
      <c r="C24" s="81"/>
      <c r="D24" s="81"/>
      <c r="E24" s="87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13.5" customHeight="1">
      <c r="A25" s="81"/>
      <c r="B25" s="81"/>
      <c r="C25" s="81"/>
      <c r="D25" s="81"/>
      <c r="E25" s="87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3.5" customHeight="1">
      <c r="A26" s="81"/>
      <c r="B26" s="81"/>
      <c r="C26" s="81"/>
      <c r="D26" s="81"/>
      <c r="E26" s="87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3.5" customHeight="1">
      <c r="A27" s="81"/>
      <c r="B27" s="81"/>
      <c r="C27" s="81"/>
      <c r="D27" s="81"/>
      <c r="E27" s="87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3.5" customHeight="1">
      <c r="A28" s="81"/>
      <c r="B28" s="81"/>
      <c r="C28" s="81"/>
      <c r="D28" s="81"/>
      <c r="E28" s="87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13.5" customHeight="1">
      <c r="A29" s="81"/>
      <c r="B29" s="81"/>
      <c r="C29" s="81"/>
      <c r="D29" s="81"/>
      <c r="E29" s="87"/>
      <c r="F29" s="89"/>
      <c r="G29" s="89"/>
      <c r="H29" s="89"/>
      <c r="I29" s="89"/>
      <c r="J29" s="96"/>
      <c r="K29" s="89"/>
      <c r="L29" s="89"/>
      <c r="M29" s="89"/>
      <c r="N29" s="89"/>
      <c r="O29" s="90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3.5" customHeight="1">
      <c r="A30" s="81"/>
      <c r="B30" s="81"/>
      <c r="C30" s="81"/>
      <c r="D30" s="81"/>
      <c r="E30" s="87"/>
      <c r="F30" s="89"/>
      <c r="G30" s="89"/>
      <c r="H30" s="89"/>
      <c r="I30" s="89"/>
      <c r="J30" s="89"/>
      <c r="K30" s="89"/>
      <c r="L30" s="89"/>
      <c r="M30" s="89"/>
      <c r="N30" s="89"/>
      <c r="O30" s="90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3.5" customHeight="1">
      <c r="A31" s="81"/>
      <c r="B31" s="81"/>
      <c r="C31" s="81"/>
      <c r="D31" s="81"/>
      <c r="E31" s="87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3.5" customHeight="1">
      <c r="A32" s="81"/>
      <c r="B32" s="81"/>
      <c r="C32" s="81"/>
      <c r="D32" s="81"/>
      <c r="E32" s="87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3.5" customHeight="1">
      <c r="A33" s="81"/>
      <c r="B33" s="81"/>
      <c r="C33" s="81"/>
      <c r="D33" s="81"/>
      <c r="E33" s="87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13.5" customHeight="1">
      <c r="A34" s="81"/>
      <c r="B34" s="81"/>
      <c r="C34" s="81"/>
      <c r="D34" s="81"/>
      <c r="E34" s="87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13.5" customHeight="1">
      <c r="A35" s="81"/>
      <c r="B35" s="81"/>
      <c r="C35" s="81"/>
      <c r="D35" s="81"/>
      <c r="E35" s="87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3.5" customHeight="1">
      <c r="A36" s="81"/>
      <c r="B36" s="81"/>
      <c r="C36" s="81"/>
      <c r="D36" s="81"/>
      <c r="E36" s="87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3.5" customHeight="1">
      <c r="A37" s="81"/>
      <c r="B37" s="81"/>
      <c r="C37" s="81"/>
      <c r="D37" s="81"/>
      <c r="E37" s="87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3.5" customHeight="1">
      <c r="A38" s="81"/>
      <c r="B38" s="81"/>
      <c r="C38" s="81"/>
      <c r="D38" s="81"/>
      <c r="E38" s="87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3.5" customHeight="1">
      <c r="A39" s="102"/>
      <c r="B39" s="102"/>
      <c r="C39" s="102"/>
      <c r="D39" s="102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6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8" customHeight="1">
      <c r="A40" s="117" t="s">
        <v>68</v>
      </c>
      <c r="B40" s="119"/>
      <c r="C40" s="119"/>
      <c r="D40" s="121"/>
      <c r="E40" s="122">
        <f t="shared" ref="E40:O40" si="0">SUM(E8:E39)</f>
        <v>0</v>
      </c>
      <c r="F40" s="122">
        <f t="shared" si="0"/>
        <v>0</v>
      </c>
      <c r="G40" s="122">
        <f t="shared" si="0"/>
        <v>0</v>
      </c>
      <c r="H40" s="122">
        <f t="shared" si="0"/>
        <v>0</v>
      </c>
      <c r="I40" s="122">
        <f t="shared" si="0"/>
        <v>0</v>
      </c>
      <c r="J40" s="122">
        <f t="shared" si="0"/>
        <v>0</v>
      </c>
      <c r="K40" s="122">
        <f t="shared" si="0"/>
        <v>0</v>
      </c>
      <c r="L40" s="122">
        <f t="shared" si="0"/>
        <v>0</v>
      </c>
      <c r="M40" s="122">
        <f t="shared" si="0"/>
        <v>0</v>
      </c>
      <c r="N40" s="122">
        <f t="shared" si="0"/>
        <v>0</v>
      </c>
      <c r="O40" s="122">
        <f t="shared" si="0"/>
        <v>0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8" customHeight="1">
      <c r="A41" s="125"/>
      <c r="B41" s="125"/>
      <c r="C41" s="125"/>
      <c r="D41" s="12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8.75" customHeight="1">
      <c r="A42" s="231" t="s">
        <v>82</v>
      </c>
      <c r="B42" s="232"/>
      <c r="C42" s="130"/>
      <c r="D42" s="132">
        <f>SUM(E40:O40)</f>
        <v>0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" customHeight="1">
      <c r="A43" s="69"/>
      <c r="B43" s="69"/>
      <c r="C43" s="69"/>
      <c r="D43" s="57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8" customHeight="1">
      <c r="A44" s="136" t="s">
        <v>8</v>
      </c>
      <c r="B44" s="136"/>
      <c r="C44" s="136"/>
      <c r="D44" s="136"/>
      <c r="E44" s="136"/>
      <c r="F44" s="136"/>
      <c r="G44" s="136"/>
      <c r="H44" s="137"/>
      <c r="I44" s="137"/>
      <c r="J44" s="137"/>
      <c r="K44" s="137"/>
      <c r="L44" s="137"/>
      <c r="M44" s="137"/>
      <c r="N44" s="137"/>
      <c r="O44" s="137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31.5" customHeight="1">
      <c r="A45" s="138" t="s">
        <v>85</v>
      </c>
      <c r="B45" s="48" t="s">
        <v>40</v>
      </c>
      <c r="C45" s="48" t="s">
        <v>86</v>
      </c>
      <c r="D45" s="139" t="s">
        <v>87</v>
      </c>
      <c r="E45" s="140" t="s">
        <v>15</v>
      </c>
      <c r="F45" s="140" t="s">
        <v>18</v>
      </c>
      <c r="G45" s="138" t="s">
        <v>88</v>
      </c>
      <c r="H45" s="141"/>
      <c r="I45" s="142"/>
      <c r="J45" s="142"/>
      <c r="K45" s="142"/>
      <c r="L45" s="142"/>
      <c r="M45" s="142"/>
      <c r="N45" s="142"/>
      <c r="O45" s="142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3.5" customHeight="1">
      <c r="A46" s="64"/>
      <c r="B46" s="64"/>
      <c r="C46" s="144" t="s">
        <v>89</v>
      </c>
      <c r="D46" s="67"/>
      <c r="E46" s="68"/>
      <c r="F46" s="68"/>
      <c r="G46" s="71"/>
      <c r="H46" s="76"/>
      <c r="I46" s="69"/>
      <c r="J46" s="69"/>
      <c r="K46" s="69"/>
      <c r="L46" s="69"/>
      <c r="M46" s="69"/>
      <c r="N46" s="69"/>
      <c r="O46" s="69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3.5" customHeight="1">
      <c r="A47" s="81"/>
      <c r="B47" s="81"/>
      <c r="C47" s="81"/>
      <c r="D47" s="145"/>
      <c r="E47" s="89"/>
      <c r="F47" s="89"/>
      <c r="G47" s="90"/>
      <c r="H47" s="76"/>
      <c r="I47" s="69"/>
      <c r="J47" s="69"/>
      <c r="K47" s="69"/>
      <c r="L47" s="69"/>
      <c r="M47" s="69"/>
      <c r="N47" s="69"/>
      <c r="O47" s="69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3.5" customHeight="1">
      <c r="A48" s="81"/>
      <c r="B48" s="81"/>
      <c r="C48" s="81"/>
      <c r="D48" s="87"/>
      <c r="E48" s="89"/>
      <c r="F48" s="89"/>
      <c r="G48" s="90"/>
      <c r="H48" s="76"/>
      <c r="I48" s="69"/>
      <c r="J48" s="69"/>
      <c r="K48" s="69"/>
      <c r="L48" s="69"/>
      <c r="M48" s="69"/>
      <c r="N48" s="69"/>
      <c r="O48" s="69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3.5" customHeight="1">
      <c r="A49" s="81"/>
      <c r="B49" s="81"/>
      <c r="C49" s="81"/>
      <c r="D49" s="87"/>
      <c r="E49" s="89"/>
      <c r="F49" s="89"/>
      <c r="G49" s="90"/>
      <c r="H49" s="76"/>
      <c r="I49" s="69"/>
      <c r="J49" s="69"/>
      <c r="K49" s="69"/>
      <c r="L49" s="69"/>
      <c r="M49" s="69"/>
      <c r="N49" s="69"/>
      <c r="O49" s="69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3.5" customHeight="1">
      <c r="A50" s="81"/>
      <c r="B50" s="81"/>
      <c r="C50" s="81"/>
      <c r="D50" s="87"/>
      <c r="E50" s="89"/>
      <c r="F50" s="89"/>
      <c r="G50" s="90"/>
      <c r="H50" s="76"/>
      <c r="I50" s="69"/>
      <c r="J50" s="69"/>
      <c r="K50" s="69"/>
      <c r="L50" s="69"/>
      <c r="M50" s="69"/>
      <c r="N50" s="69"/>
      <c r="O50" s="69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3.5" customHeight="1">
      <c r="A51" s="81"/>
      <c r="B51" s="81"/>
      <c r="C51" s="81"/>
      <c r="D51" s="87"/>
      <c r="E51" s="89"/>
      <c r="F51" s="89"/>
      <c r="G51" s="90"/>
      <c r="H51" s="76"/>
      <c r="I51" s="69"/>
      <c r="J51" s="69"/>
      <c r="K51" s="69"/>
      <c r="L51" s="69"/>
      <c r="M51" s="69"/>
      <c r="N51" s="69"/>
      <c r="O51" s="69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3.5" customHeight="1">
      <c r="A52" s="81"/>
      <c r="B52" s="81"/>
      <c r="C52" s="81"/>
      <c r="D52" s="87"/>
      <c r="E52" s="89"/>
      <c r="F52" s="89"/>
      <c r="G52" s="90"/>
      <c r="H52" s="76"/>
      <c r="I52" s="69"/>
      <c r="J52" s="69"/>
      <c r="K52" s="69"/>
      <c r="L52" s="69"/>
      <c r="M52" s="69"/>
      <c r="N52" s="69"/>
      <c r="O52" s="69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3.5" customHeight="1">
      <c r="A53" s="81"/>
      <c r="B53" s="81"/>
      <c r="C53" s="148" t="s">
        <v>90</v>
      </c>
      <c r="D53" s="149">
        <f>'Income Statement - Table 1'!G35</f>
        <v>0</v>
      </c>
      <c r="E53" s="89"/>
      <c r="F53" s="89"/>
      <c r="G53" s="90"/>
      <c r="H53" s="76"/>
      <c r="I53" s="69"/>
      <c r="J53" s="69"/>
      <c r="K53" s="69"/>
      <c r="L53" s="69"/>
      <c r="M53" s="69"/>
      <c r="N53" s="69"/>
      <c r="O53" s="69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3.5" customHeight="1">
      <c r="A54" s="81"/>
      <c r="B54" s="81"/>
      <c r="C54" s="148" t="s">
        <v>91</v>
      </c>
      <c r="D54" s="149">
        <f>'Income Statement - Table 1'!G36</f>
        <v>0</v>
      </c>
      <c r="E54" s="89"/>
      <c r="F54" s="89"/>
      <c r="G54" s="90"/>
      <c r="H54" s="76"/>
      <c r="I54" s="69"/>
      <c r="J54" s="69"/>
      <c r="K54" s="69"/>
      <c r="L54" s="69"/>
      <c r="M54" s="69"/>
      <c r="N54" s="69"/>
      <c r="O54" s="69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3.5" customHeight="1">
      <c r="A55" s="102"/>
      <c r="B55" s="102"/>
      <c r="C55" s="152" t="s">
        <v>92</v>
      </c>
      <c r="D55" s="156">
        <f>'Income Statement - Table 1'!G37</f>
        <v>0</v>
      </c>
      <c r="E55" s="104"/>
      <c r="F55" s="104"/>
      <c r="G55" s="106"/>
      <c r="H55" s="76"/>
      <c r="I55" s="69"/>
      <c r="J55" s="69"/>
      <c r="K55" s="69"/>
      <c r="L55" s="69"/>
      <c r="M55" s="69"/>
      <c r="N55" s="69"/>
      <c r="O55" s="69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8" customHeight="1">
      <c r="A56" s="117" t="s">
        <v>93</v>
      </c>
      <c r="B56" s="119"/>
      <c r="C56" s="121"/>
      <c r="D56" s="158">
        <f t="shared" ref="D56:G56" si="1">SUM(D46:D55)</f>
        <v>0</v>
      </c>
      <c r="E56" s="132">
        <f t="shared" si="1"/>
        <v>0</v>
      </c>
      <c r="F56" s="132">
        <f t="shared" si="1"/>
        <v>0</v>
      </c>
      <c r="G56" s="107">
        <f t="shared" si="1"/>
        <v>0</v>
      </c>
      <c r="H56" s="160"/>
      <c r="I56" s="137"/>
      <c r="J56" s="137"/>
      <c r="K56" s="137"/>
      <c r="L56" s="137"/>
      <c r="M56" s="137"/>
      <c r="N56" s="137"/>
      <c r="O56" s="137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8" customHeight="1">
      <c r="A57" s="125"/>
      <c r="B57" s="125"/>
      <c r="C57" s="125"/>
      <c r="D57" s="163"/>
      <c r="E57" s="110"/>
      <c r="F57" s="110"/>
      <c r="G57" s="110"/>
      <c r="H57" s="164"/>
      <c r="I57" s="137"/>
      <c r="J57" s="137"/>
      <c r="K57" s="137"/>
      <c r="L57" s="137"/>
      <c r="M57" s="137"/>
      <c r="N57" s="137"/>
      <c r="O57" s="137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8.75" customHeight="1">
      <c r="A58" s="231" t="s">
        <v>94</v>
      </c>
      <c r="B58" s="232"/>
      <c r="C58" s="166"/>
      <c r="D58" s="122">
        <f>SUM(D56:G56)</f>
        <v>0</v>
      </c>
      <c r="E58" s="176"/>
      <c r="F58" s="133"/>
      <c r="G58" s="133"/>
      <c r="H58" s="164"/>
      <c r="I58" s="164"/>
      <c r="J58" s="137"/>
      <c r="K58" s="137"/>
      <c r="L58" s="137"/>
      <c r="M58" s="137"/>
      <c r="N58" s="137"/>
      <c r="O58" s="137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5" customHeight="1">
      <c r="A59" s="69"/>
      <c r="B59" s="69"/>
      <c r="C59" s="69"/>
      <c r="D59" s="57"/>
      <c r="E59" s="134"/>
      <c r="F59" s="134"/>
      <c r="G59" s="134"/>
      <c r="H59" s="134"/>
      <c r="I59" s="134"/>
      <c r="J59" s="134"/>
      <c r="K59" s="69"/>
      <c r="L59" s="69"/>
      <c r="M59" s="69"/>
      <c r="N59" s="69"/>
      <c r="O59" s="69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3.5" customHeight="1">
      <c r="A60" s="69"/>
      <c r="B60" s="69"/>
      <c r="C60" s="69"/>
      <c r="D60" s="69"/>
      <c r="E60" s="134"/>
      <c r="F60" s="134"/>
      <c r="G60" s="134"/>
      <c r="H60" s="134"/>
      <c r="I60" s="134"/>
      <c r="J60" s="134"/>
      <c r="K60" s="69"/>
      <c r="L60" s="69"/>
      <c r="M60" s="69"/>
      <c r="N60" s="69"/>
      <c r="O60" s="69"/>
      <c r="P60" s="45"/>
      <c r="Q60" s="45"/>
      <c r="R60" s="45"/>
      <c r="S60" s="45"/>
      <c r="T60" s="45"/>
      <c r="U60" s="45"/>
      <c r="V60" s="45"/>
      <c r="W60" s="45"/>
      <c r="X60" s="45"/>
      <c r="Y60" s="45"/>
    </row>
  </sheetData>
  <mergeCells count="11">
    <mergeCell ref="D4:O4"/>
    <mergeCell ref="A42:B42"/>
    <mergeCell ref="A58:B58"/>
    <mergeCell ref="A1:O1"/>
    <mergeCell ref="A2:C2"/>
    <mergeCell ref="D2:O2"/>
    <mergeCell ref="D3:O3"/>
    <mergeCell ref="A3:C3"/>
    <mergeCell ref="A4:C4"/>
    <mergeCell ref="A6:B6"/>
    <mergeCell ref="E6:O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>
      <selection activeCell="G14" sqref="G14"/>
    </sheetView>
  </sheetViews>
  <sheetFormatPr baseColWidth="10" defaultColWidth="17.33203125" defaultRowHeight="15.75" customHeight="1" x14ac:dyDescent="0"/>
  <cols>
    <col min="1" max="1" width="17.6640625" customWidth="1"/>
    <col min="2" max="2" width="12.1640625" customWidth="1"/>
    <col min="3" max="3" width="16.83203125" customWidth="1"/>
    <col min="4" max="4" width="16" customWidth="1"/>
    <col min="5" max="5" width="14.83203125" customWidth="1"/>
    <col min="6" max="6" width="15.5" customWidth="1"/>
    <col min="7" max="7" width="13.5" customWidth="1"/>
    <col min="8" max="17" width="11.6640625" customWidth="1"/>
  </cols>
  <sheetData>
    <row r="1" spans="1:17" ht="24" customHeight="1">
      <c r="A1" s="233" t="s">
        <v>31</v>
      </c>
      <c r="B1" s="214"/>
      <c r="C1" s="214"/>
      <c r="D1" s="214"/>
      <c r="E1" s="214"/>
      <c r="F1" s="214"/>
      <c r="G1" s="217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 customHeight="1">
      <c r="A2" s="234" t="s">
        <v>1</v>
      </c>
      <c r="B2" s="239"/>
      <c r="C2" s="243">
        <f>'Production company budget - Tab'!C2</f>
        <v>0</v>
      </c>
      <c r="D2" s="217"/>
      <c r="E2" s="51"/>
      <c r="F2" s="52"/>
      <c r="G2" s="54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customHeight="1">
      <c r="A3" s="234" t="s">
        <v>2</v>
      </c>
      <c r="B3" s="239"/>
      <c r="C3" s="243">
        <f>'Production company budget - Tab'!C3</f>
        <v>0</v>
      </c>
      <c r="D3" s="214"/>
      <c r="E3" s="214"/>
      <c r="F3" s="214"/>
      <c r="G3" s="239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3.5" customHeight="1">
      <c r="A4" s="57"/>
      <c r="B4" s="57"/>
      <c r="C4" s="57"/>
      <c r="D4" s="57"/>
      <c r="E4" s="57"/>
      <c r="F4" s="62"/>
      <c r="G4" s="62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3.5" customHeight="1">
      <c r="A5" s="69"/>
      <c r="B5" s="69"/>
      <c r="C5" s="69"/>
      <c r="D5" s="69"/>
      <c r="E5" s="70"/>
      <c r="F5" s="70"/>
      <c r="G5" s="69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3.5" customHeight="1">
      <c r="A6" s="72"/>
      <c r="B6" s="69"/>
      <c r="C6" s="69"/>
      <c r="D6" s="73"/>
      <c r="E6" s="74" t="s">
        <v>52</v>
      </c>
      <c r="F6" s="75" t="s">
        <v>53</v>
      </c>
      <c r="G6" s="7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3.5" customHeight="1">
      <c r="A7" s="72" t="s">
        <v>8</v>
      </c>
      <c r="B7" s="70"/>
      <c r="C7" s="70"/>
      <c r="D7" s="78"/>
      <c r="E7" s="79" t="s">
        <v>9</v>
      </c>
      <c r="F7" s="80" t="s">
        <v>9</v>
      </c>
      <c r="G7" s="76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>
      <c r="A8" s="73"/>
      <c r="B8" s="244" t="s">
        <v>12</v>
      </c>
      <c r="C8" s="245"/>
      <c r="D8" s="83"/>
      <c r="E8" s="85">
        <f>'Production company budget - Tab'!C11</f>
        <v>0</v>
      </c>
      <c r="F8" s="88">
        <f>'Cash book - Table 1'!D56</f>
        <v>0</v>
      </c>
      <c r="G8" s="76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3.5" customHeight="1">
      <c r="A9" s="73"/>
      <c r="B9" s="246" t="s">
        <v>15</v>
      </c>
      <c r="C9" s="232"/>
      <c r="D9" s="91"/>
      <c r="E9" s="93">
        <f>'Production company budget - Tab'!C12</f>
        <v>0</v>
      </c>
      <c r="F9" s="88">
        <f>'Production company budget - Tab'!C12</f>
        <v>0</v>
      </c>
      <c r="G9" s="76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3.5" customHeight="1">
      <c r="A10" s="73"/>
      <c r="B10" s="246" t="s">
        <v>18</v>
      </c>
      <c r="C10" s="232"/>
      <c r="D10" s="91"/>
      <c r="E10" s="93">
        <f>'Production company budget - Tab'!C13</f>
        <v>0</v>
      </c>
      <c r="F10" s="88">
        <f>'Cash book - Table 1'!F56</f>
        <v>0</v>
      </c>
      <c r="G10" s="76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3.5" customHeight="1">
      <c r="A11" s="73"/>
      <c r="B11" s="246" t="s">
        <v>65</v>
      </c>
      <c r="C11" s="232"/>
      <c r="D11" s="91"/>
      <c r="E11" s="93">
        <f>'Production company budget - Tab'!C14</f>
        <v>0</v>
      </c>
      <c r="F11" s="88">
        <f>'Cash book - Table 1'!G56</f>
        <v>0</v>
      </c>
      <c r="G11" s="7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5" customHeight="1">
      <c r="A12" s="73"/>
      <c r="B12" s="247" t="s">
        <v>26</v>
      </c>
      <c r="C12" s="239"/>
      <c r="D12" s="100"/>
      <c r="E12" s="105">
        <f>'Production company budget - Tab'!C16</f>
        <v>0</v>
      </c>
      <c r="F12" s="107">
        <f>SUM(F8:F11)</f>
        <v>0</v>
      </c>
      <c r="G12" s="76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 customHeight="1">
      <c r="A13" s="69"/>
      <c r="B13" s="57"/>
      <c r="C13" s="57"/>
      <c r="D13" s="57"/>
      <c r="E13" s="108"/>
      <c r="F13" s="110"/>
      <c r="G13" s="69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3.5" customHeight="1">
      <c r="A14" s="69"/>
      <c r="B14" s="69"/>
      <c r="C14" s="69"/>
      <c r="D14" s="69"/>
      <c r="E14" s="112"/>
      <c r="F14" s="114"/>
      <c r="G14" s="69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 customHeight="1">
      <c r="A15" s="72"/>
      <c r="B15" s="69"/>
      <c r="C15" s="69"/>
      <c r="D15" s="73"/>
      <c r="E15" s="74" t="s">
        <v>52</v>
      </c>
      <c r="F15" s="75" t="s">
        <v>53</v>
      </c>
      <c r="G15" s="76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3.5" customHeight="1">
      <c r="A16" s="72" t="s">
        <v>33</v>
      </c>
      <c r="B16" s="70"/>
      <c r="C16" s="70"/>
      <c r="D16" s="78"/>
      <c r="E16" s="79" t="s">
        <v>9</v>
      </c>
      <c r="F16" s="80" t="s">
        <v>9</v>
      </c>
      <c r="G16" s="76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3.5" customHeight="1">
      <c r="A17" s="73"/>
      <c r="B17" s="244" t="s">
        <v>36</v>
      </c>
      <c r="C17" s="245"/>
      <c r="D17" s="83"/>
      <c r="E17" s="85">
        <f>'Production company budget - Tab'!C19</f>
        <v>0</v>
      </c>
      <c r="F17" s="120">
        <f>'Cash book - Table 1'!E40</f>
        <v>0</v>
      </c>
      <c r="G17" s="76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3.5" customHeight="1">
      <c r="A18" s="73"/>
      <c r="B18" s="246" t="s">
        <v>41</v>
      </c>
      <c r="C18" s="232"/>
      <c r="D18" s="91"/>
      <c r="E18" s="93">
        <f>'Production company budget - Tab'!C20</f>
        <v>0</v>
      </c>
      <c r="F18" s="88">
        <f>'Cash book - Table 1'!F40</f>
        <v>0</v>
      </c>
      <c r="G18" s="76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3.5" customHeight="1">
      <c r="A19" s="73"/>
      <c r="B19" s="246" t="s">
        <v>55</v>
      </c>
      <c r="C19" s="232"/>
      <c r="D19" s="91"/>
      <c r="E19" s="93">
        <f>'Production company budget - Tab'!C21</f>
        <v>0</v>
      </c>
      <c r="F19" s="88">
        <f>'Cash book - Table 1'!G40</f>
        <v>0</v>
      </c>
      <c r="G19" s="76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3.5" customHeight="1">
      <c r="A20" s="73"/>
      <c r="B20" s="246" t="s">
        <v>43</v>
      </c>
      <c r="C20" s="232"/>
      <c r="D20" s="91"/>
      <c r="E20" s="93">
        <f>'Production company budget - Tab'!C22</f>
        <v>0</v>
      </c>
      <c r="F20" s="88">
        <f>'Cash book - Table 1'!H40</f>
        <v>0</v>
      </c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3.5" customHeight="1">
      <c r="A21" s="73"/>
      <c r="B21" s="246" t="s">
        <v>60</v>
      </c>
      <c r="C21" s="232"/>
      <c r="D21" s="91"/>
      <c r="E21" s="93">
        <f>'Production company budget - Tab'!C23</f>
        <v>0</v>
      </c>
      <c r="F21" s="88">
        <f>'Cash book - Table 1'!I40</f>
        <v>0</v>
      </c>
      <c r="G21" s="76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3.5" customHeight="1">
      <c r="A22" s="73"/>
      <c r="B22" s="246" t="s">
        <v>45</v>
      </c>
      <c r="C22" s="232"/>
      <c r="D22" s="91"/>
      <c r="E22" s="93">
        <f>'Production company budget - Tab'!C24</f>
        <v>0</v>
      </c>
      <c r="F22" s="88">
        <f>'Cash book - Table 1'!J40</f>
        <v>0</v>
      </c>
      <c r="G22" s="76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3.5" customHeight="1">
      <c r="A23" s="73"/>
      <c r="B23" s="246" t="s">
        <v>46</v>
      </c>
      <c r="C23" s="232"/>
      <c r="D23" s="91"/>
      <c r="E23" s="93">
        <f>'Production company budget - Tab'!C25</f>
        <v>0</v>
      </c>
      <c r="F23" s="88">
        <f>'Cash book - Table 1'!K40</f>
        <v>0</v>
      </c>
      <c r="G23" s="76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3.5" customHeight="1">
      <c r="A24" s="73"/>
      <c r="B24" s="246" t="s">
        <v>83</v>
      </c>
      <c r="C24" s="232"/>
      <c r="D24" s="91"/>
      <c r="E24" s="93">
        <f>'Production company budget - Tab'!C26</f>
        <v>0</v>
      </c>
      <c r="F24" s="88">
        <f>'Cash book - Table 1'!L40</f>
        <v>0</v>
      </c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3.5" customHeight="1">
      <c r="A25" s="73"/>
      <c r="B25" s="246" t="s">
        <v>71</v>
      </c>
      <c r="C25" s="232"/>
      <c r="D25" s="91"/>
      <c r="E25" s="93">
        <f>'Production company budget - Tab'!C27</f>
        <v>0</v>
      </c>
      <c r="F25" s="88">
        <f>'Cash book - Table 1'!M40</f>
        <v>0</v>
      </c>
      <c r="G25" s="76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3.5" customHeight="1">
      <c r="A26" s="73"/>
      <c r="B26" s="246" t="s">
        <v>84</v>
      </c>
      <c r="C26" s="232"/>
      <c r="D26" s="91"/>
      <c r="E26" s="93">
        <f>'Production company budget - Tab'!C28</f>
        <v>0</v>
      </c>
      <c r="F26" s="88">
        <f>'Cash book - Table 1'!N40</f>
        <v>0</v>
      </c>
      <c r="G26" s="76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5" customHeight="1">
      <c r="A27" s="73"/>
      <c r="B27" s="248" t="s">
        <v>50</v>
      </c>
      <c r="C27" s="249"/>
      <c r="D27" s="150"/>
      <c r="E27" s="153">
        <f>'Production company budget - Tab'!C29</f>
        <v>0</v>
      </c>
      <c r="F27" s="155">
        <f>'Cash book - Table 1'!O40</f>
        <v>0</v>
      </c>
      <c r="G27" s="76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5" customHeight="1">
      <c r="A28" s="73"/>
      <c r="B28" s="247" t="s">
        <v>79</v>
      </c>
      <c r="C28" s="239"/>
      <c r="D28" s="157"/>
      <c r="E28" s="159">
        <f>'Production company budget - Tab'!C32</f>
        <v>0</v>
      </c>
      <c r="F28" s="107">
        <f>SUM(F17:F27)</f>
        <v>0</v>
      </c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3.5" customHeight="1">
      <c r="A29" s="69"/>
      <c r="B29" s="57"/>
      <c r="C29" s="57"/>
      <c r="D29" s="57"/>
      <c r="E29" s="165"/>
      <c r="F29" s="163"/>
      <c r="G29" s="69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5" customHeight="1">
      <c r="A30" s="167" t="s">
        <v>95</v>
      </c>
      <c r="B30" s="167"/>
      <c r="C30" s="167"/>
      <c r="D30" s="168"/>
      <c r="E30" s="170">
        <f>E12-E27</f>
        <v>0</v>
      </c>
      <c r="F30" s="122">
        <f>F12-F28</f>
        <v>0</v>
      </c>
      <c r="G30" s="171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5" customHeight="1">
      <c r="A31" s="250" t="s">
        <v>96</v>
      </c>
      <c r="B31" s="251"/>
      <c r="C31" s="172"/>
      <c r="D31" s="173"/>
      <c r="E31" s="174">
        <f t="shared" ref="E31:F31" si="0">E30-E9</f>
        <v>0</v>
      </c>
      <c r="F31" s="174">
        <f t="shared" si="0"/>
        <v>0</v>
      </c>
      <c r="G31" s="76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3.5" customHeight="1">
      <c r="A32" s="172"/>
      <c r="B32" s="172"/>
      <c r="C32" s="172"/>
      <c r="D32" s="172"/>
      <c r="E32" s="175"/>
      <c r="F32" s="175"/>
      <c r="G32" s="177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3.5" customHeight="1">
      <c r="A33" s="178" t="s">
        <v>97</v>
      </c>
      <c r="B33" s="178"/>
      <c r="C33" s="178"/>
      <c r="D33" s="178"/>
      <c r="E33" s="178"/>
      <c r="F33" s="178"/>
      <c r="G33" s="17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3.5" customHeight="1">
      <c r="A34" s="179"/>
      <c r="B34" s="180" t="s">
        <v>40</v>
      </c>
      <c r="C34" s="180" t="s">
        <v>98</v>
      </c>
      <c r="D34" s="181" t="s">
        <v>99</v>
      </c>
      <c r="E34" s="181" t="s">
        <v>100</v>
      </c>
      <c r="F34" s="180" t="s">
        <v>101</v>
      </c>
      <c r="G34" s="182" t="s">
        <v>102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3.5" customHeight="1">
      <c r="A35" s="183" t="s">
        <v>103</v>
      </c>
      <c r="B35" s="184"/>
      <c r="C35" s="185"/>
      <c r="D35" s="185"/>
      <c r="E35" s="185"/>
      <c r="F35" s="186" t="e">
        <f>SUM(C35:E35)/'Production company budget - Tab'!H13</f>
        <v>#DIV/0!</v>
      </c>
      <c r="G35" s="187">
        <f>(C35*C39)+(D35*D39)</f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3.5" customHeight="1">
      <c r="A36" s="188" t="s">
        <v>104</v>
      </c>
      <c r="B36" s="189"/>
      <c r="C36" s="190"/>
      <c r="D36" s="190"/>
      <c r="E36" s="190"/>
      <c r="F36" s="191" t="e">
        <f>SUM(C36:E36)/'Production company budget - Tab'!H13</f>
        <v>#DIV/0!</v>
      </c>
      <c r="G36" s="192">
        <f>(C36*C39)+(D36*D39)</f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3.5" customHeight="1">
      <c r="A37" s="193" t="s">
        <v>105</v>
      </c>
      <c r="B37" s="194"/>
      <c r="C37" s="195"/>
      <c r="D37" s="195"/>
      <c r="E37" s="195"/>
      <c r="F37" s="196" t="e">
        <f>SUM(C37:E37)/'Production company budget - Tab'!H13</f>
        <v>#DIV/0!</v>
      </c>
      <c r="G37" s="197">
        <f>(C37*C39)+(D37*D39)</f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3.5" customHeight="1">
      <c r="A38" s="198" t="s">
        <v>93</v>
      </c>
      <c r="B38" s="199"/>
      <c r="C38" s="200">
        <f t="shared" ref="C38:E38" si="1">SUM(C35:C37)</f>
        <v>0</v>
      </c>
      <c r="D38" s="200">
        <f t="shared" si="1"/>
        <v>0</v>
      </c>
      <c r="E38" s="200">
        <f t="shared" si="1"/>
        <v>0</v>
      </c>
      <c r="F38" s="201" t="e">
        <f>AVERAGE(F35:F37)</f>
        <v>#DIV/0!</v>
      </c>
      <c r="G38" s="202">
        <f>SUM(G35:G37)</f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3.5" customHeight="1">
      <c r="A39" s="203"/>
      <c r="B39" s="204" t="s">
        <v>106</v>
      </c>
      <c r="C39" s="205">
        <v>0</v>
      </c>
      <c r="D39" s="205">
        <v>0</v>
      </c>
      <c r="E39" s="205">
        <v>0</v>
      </c>
      <c r="F39" s="206"/>
      <c r="G39" s="57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3">
    <mergeCell ref="B27:C27"/>
    <mergeCell ref="B28:C28"/>
    <mergeCell ref="A31:B31"/>
    <mergeCell ref="B21:C21"/>
    <mergeCell ref="B22:C22"/>
    <mergeCell ref="B23:C23"/>
    <mergeCell ref="B26:C26"/>
    <mergeCell ref="B24:C24"/>
    <mergeCell ref="B25:C25"/>
    <mergeCell ref="B8:C8"/>
    <mergeCell ref="B9:C9"/>
    <mergeCell ref="B20:C20"/>
    <mergeCell ref="B17:C17"/>
    <mergeCell ref="B18:C18"/>
    <mergeCell ref="B19:C19"/>
    <mergeCell ref="B10:C10"/>
    <mergeCell ref="B11:C11"/>
    <mergeCell ref="B12:C12"/>
    <mergeCell ref="A1:G1"/>
    <mergeCell ref="A2:B2"/>
    <mergeCell ref="C2:D2"/>
    <mergeCell ref="A3:B3"/>
    <mergeCell ref="C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Production company budget - Tab</vt:lpstr>
      <vt:lpstr>Cash book - Table 1</vt:lpstr>
      <vt:lpstr>Income Statement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Antone</cp:lastModifiedBy>
  <dcterms:created xsi:type="dcterms:W3CDTF">2015-08-04T21:56:55Z</dcterms:created>
  <dcterms:modified xsi:type="dcterms:W3CDTF">2016-04-22T12:37:20Z</dcterms:modified>
</cp:coreProperties>
</file>